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4ED9ROL\Desktop\"/>
    </mc:Choice>
  </mc:AlternateContent>
  <bookViews>
    <workbookView xWindow="0" yWindow="0" windowWidth="25125" windowHeight="14235" activeTab="2"/>
  </bookViews>
  <sheets>
    <sheet name="LGS-XX No SW EMER (2)" sheetId="2" r:id="rId1"/>
    <sheet name="LGS-XX SW EMER" sheetId="1" r:id="rId2"/>
    <sheet name="LGS-XX SW-LO EMER" sheetId="4" r:id="rId3"/>
  </sheets>
  <definedNames>
    <definedName name="_xlnm.Print_Area" localSheetId="0">'LGS-XX No SW EMER (2)'!$A$1:$T$79</definedName>
    <definedName name="_xlnm.Print_Area" localSheetId="1">'LGS-XX SW EMER'!$A$1:$T$79</definedName>
    <definedName name="_xlnm.Print_Area" localSheetId="2">'LGS-XX SW-LO EMER'!$A$1:$T$79</definedName>
    <definedName name="_xlnm.Print_Titles" localSheetId="0">'LGS-XX No SW EMER (2)'!$2:$2</definedName>
    <definedName name="_xlnm.Print_Titles" localSheetId="1">'LGS-XX SW EMER'!$2:$2</definedName>
    <definedName name="_xlnm.Print_Titles" localSheetId="2">'LGS-XX SW-LO EMER'!$2:$2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4" l="1"/>
  <c r="V16" i="4"/>
  <c r="V19" i="4"/>
  <c r="S51" i="4"/>
  <c r="S50" i="4"/>
  <c r="X6" i="4"/>
  <c r="Y6" i="4"/>
  <c r="Z6" i="4"/>
  <c r="AA6" i="4"/>
  <c r="AB6" i="4"/>
  <c r="AC6" i="4"/>
  <c r="AD6" i="4"/>
  <c r="AE6" i="4"/>
  <c r="X7" i="4"/>
  <c r="Y7" i="4"/>
  <c r="Z7" i="4"/>
  <c r="AA7" i="4"/>
  <c r="AB7" i="4"/>
  <c r="AC7" i="4"/>
  <c r="AD7" i="4"/>
  <c r="AE7" i="4"/>
  <c r="X8" i="4"/>
  <c r="Y8" i="4"/>
  <c r="Z8" i="4"/>
  <c r="AA8" i="4"/>
  <c r="AB8" i="4"/>
  <c r="AC8" i="4"/>
  <c r="AD8" i="4"/>
  <c r="AE8" i="4"/>
  <c r="X9" i="4"/>
  <c r="Y9" i="4"/>
  <c r="Z9" i="4"/>
  <c r="AA9" i="4"/>
  <c r="AB9" i="4"/>
  <c r="AC9" i="4"/>
  <c r="AD9" i="4"/>
  <c r="AE9" i="4"/>
  <c r="X10" i="4"/>
  <c r="Y10" i="4"/>
  <c r="Z10" i="4"/>
  <c r="AA10" i="4"/>
  <c r="AB10" i="4"/>
  <c r="AC10" i="4"/>
  <c r="AD10" i="4"/>
  <c r="AE10" i="4"/>
  <c r="X11" i="4"/>
  <c r="Y11" i="4"/>
  <c r="Z11" i="4"/>
  <c r="AA11" i="4"/>
  <c r="AB11" i="4"/>
  <c r="AC11" i="4"/>
  <c r="AD11" i="4"/>
  <c r="AE11" i="4"/>
  <c r="X12" i="4"/>
  <c r="Y12" i="4"/>
  <c r="Z12" i="4"/>
  <c r="AA12" i="4"/>
  <c r="AB12" i="4"/>
  <c r="AC12" i="4"/>
  <c r="AD12" i="4"/>
  <c r="AE12" i="4"/>
  <c r="X13" i="4"/>
  <c r="Y13" i="4"/>
  <c r="Z13" i="4"/>
  <c r="AA13" i="4"/>
  <c r="AB13" i="4"/>
  <c r="AC13" i="4"/>
  <c r="AD13" i="4"/>
  <c r="AE13" i="4"/>
  <c r="X14" i="4"/>
  <c r="Y14" i="4"/>
  <c r="Z14" i="4"/>
  <c r="AA14" i="4"/>
  <c r="AB14" i="4"/>
  <c r="AC14" i="4"/>
  <c r="AD14" i="4"/>
  <c r="AE14" i="4"/>
  <c r="X15" i="4"/>
  <c r="Y15" i="4"/>
  <c r="Z15" i="4"/>
  <c r="AA15" i="4"/>
  <c r="AB15" i="4"/>
  <c r="AC15" i="4"/>
  <c r="AD15" i="4"/>
  <c r="AE15" i="4"/>
  <c r="X16" i="4"/>
  <c r="Y16" i="4"/>
  <c r="Z16" i="4"/>
  <c r="AA16" i="4"/>
  <c r="AB16" i="4"/>
  <c r="AC16" i="4"/>
  <c r="AD16" i="4"/>
  <c r="AE16" i="4"/>
  <c r="X17" i="4"/>
  <c r="Y17" i="4"/>
  <c r="Z17" i="4"/>
  <c r="AA17" i="4"/>
  <c r="AB17" i="4"/>
  <c r="AC17" i="4"/>
  <c r="AD17" i="4"/>
  <c r="AE17" i="4"/>
  <c r="X18" i="4"/>
  <c r="Y18" i="4"/>
  <c r="Z18" i="4"/>
  <c r="AA18" i="4"/>
  <c r="AB18" i="4"/>
  <c r="AC18" i="4"/>
  <c r="AD18" i="4"/>
  <c r="AE18" i="4"/>
  <c r="X19" i="4"/>
  <c r="Y19" i="4"/>
  <c r="Z19" i="4"/>
  <c r="AA19" i="4"/>
  <c r="AB19" i="4"/>
  <c r="AC19" i="4"/>
  <c r="AD19" i="4"/>
  <c r="AE19" i="4"/>
  <c r="X20" i="4"/>
  <c r="Y20" i="4"/>
  <c r="Z20" i="4"/>
  <c r="AA20" i="4"/>
  <c r="AB20" i="4"/>
  <c r="AC20" i="4"/>
  <c r="AD20" i="4"/>
  <c r="AE20" i="4"/>
  <c r="X21" i="4"/>
  <c r="Y21" i="4"/>
  <c r="Z21" i="4"/>
  <c r="AA21" i="4"/>
  <c r="AB21" i="4"/>
  <c r="AC21" i="4"/>
  <c r="AD21" i="4"/>
  <c r="AE21" i="4"/>
  <c r="X22" i="4"/>
  <c r="Y22" i="4"/>
  <c r="Z22" i="4"/>
  <c r="AA22" i="4"/>
  <c r="AB22" i="4"/>
  <c r="AC22" i="4"/>
  <c r="AD22" i="4"/>
  <c r="AE22" i="4"/>
  <c r="X23" i="4"/>
  <c r="Y23" i="4"/>
  <c r="Z23" i="4"/>
  <c r="AA23" i="4"/>
  <c r="AB23" i="4"/>
  <c r="AC23" i="4"/>
  <c r="AD23" i="4"/>
  <c r="AE23" i="4"/>
  <c r="X24" i="4"/>
  <c r="Y24" i="4"/>
  <c r="Z24" i="4"/>
  <c r="AA24" i="4"/>
  <c r="AB24" i="4"/>
  <c r="AC24" i="4"/>
  <c r="AD24" i="4"/>
  <c r="AE24" i="4"/>
  <c r="X25" i="4"/>
  <c r="Y25" i="4"/>
  <c r="Z25" i="4"/>
  <c r="AA25" i="4"/>
  <c r="AB25" i="4"/>
  <c r="AC25" i="4"/>
  <c r="AD25" i="4"/>
  <c r="AE25" i="4"/>
  <c r="X26" i="4"/>
  <c r="Y26" i="4"/>
  <c r="Z26" i="4"/>
  <c r="AA26" i="4"/>
  <c r="AB26" i="4"/>
  <c r="AC26" i="4"/>
  <c r="AD26" i="4"/>
  <c r="AE26" i="4"/>
  <c r="X27" i="4"/>
  <c r="Y27" i="4"/>
  <c r="Z27" i="4"/>
  <c r="AA27" i="4"/>
  <c r="AB27" i="4"/>
  <c r="AC27" i="4"/>
  <c r="AD27" i="4"/>
  <c r="AE27" i="4"/>
  <c r="X28" i="4"/>
  <c r="Y28" i="4"/>
  <c r="Z28" i="4"/>
  <c r="AA28" i="4"/>
  <c r="AB28" i="4"/>
  <c r="AC28" i="4"/>
  <c r="AD28" i="4"/>
  <c r="AE28" i="4"/>
  <c r="X29" i="4"/>
  <c r="Y29" i="4"/>
  <c r="Z29" i="4"/>
  <c r="AA29" i="4"/>
  <c r="AB29" i="4"/>
  <c r="AC29" i="4"/>
  <c r="AD29" i="4"/>
  <c r="AE29" i="4"/>
  <c r="X30" i="4"/>
  <c r="Y30" i="4"/>
  <c r="Z30" i="4"/>
  <c r="AA30" i="4"/>
  <c r="AB30" i="4"/>
  <c r="AC30" i="4"/>
  <c r="AD30" i="4"/>
  <c r="AE30" i="4"/>
  <c r="X31" i="4"/>
  <c r="Y31" i="4"/>
  <c r="Z31" i="4"/>
  <c r="AA31" i="4"/>
  <c r="AB31" i="4"/>
  <c r="AC31" i="4"/>
  <c r="AD31" i="4"/>
  <c r="AE31" i="4"/>
  <c r="X32" i="4"/>
  <c r="Y32" i="4"/>
  <c r="Z32" i="4"/>
  <c r="AA32" i="4"/>
  <c r="AB32" i="4"/>
  <c r="AC32" i="4"/>
  <c r="AD32" i="4"/>
  <c r="AE32" i="4"/>
  <c r="X33" i="4"/>
  <c r="Y33" i="4"/>
  <c r="Z33" i="4"/>
  <c r="AA33" i="4"/>
  <c r="AB33" i="4"/>
  <c r="AC33" i="4"/>
  <c r="AD33" i="4"/>
  <c r="AE33" i="4"/>
  <c r="X34" i="4"/>
  <c r="Y34" i="4"/>
  <c r="Z34" i="4"/>
  <c r="AA34" i="4"/>
  <c r="AB34" i="4"/>
  <c r="AC34" i="4"/>
  <c r="AD34" i="4"/>
  <c r="AE34" i="4"/>
  <c r="X35" i="4"/>
  <c r="Y35" i="4"/>
  <c r="Z35" i="4"/>
  <c r="AA35" i="4"/>
  <c r="AB35" i="4"/>
  <c r="AC35" i="4"/>
  <c r="AD35" i="4"/>
  <c r="AE35" i="4"/>
  <c r="X36" i="4"/>
  <c r="Y36" i="4"/>
  <c r="Z36" i="4"/>
  <c r="AA36" i="4"/>
  <c r="AB36" i="4"/>
  <c r="AC36" i="4"/>
  <c r="AD36" i="4"/>
  <c r="AE36" i="4"/>
  <c r="X37" i="4"/>
  <c r="Y37" i="4"/>
  <c r="Z37" i="4"/>
  <c r="AA37" i="4"/>
  <c r="AB37" i="4"/>
  <c r="AC37" i="4"/>
  <c r="AD37" i="4"/>
  <c r="AE37" i="4"/>
  <c r="X38" i="4"/>
  <c r="Y38" i="4"/>
  <c r="Z38" i="4"/>
  <c r="AA38" i="4"/>
  <c r="AB38" i="4"/>
  <c r="AC38" i="4"/>
  <c r="AD38" i="4"/>
  <c r="AE38" i="4"/>
  <c r="X39" i="4"/>
  <c r="Y39" i="4"/>
  <c r="Z39" i="4"/>
  <c r="AA39" i="4"/>
  <c r="AB39" i="4"/>
  <c r="AC39" i="4"/>
  <c r="AD39" i="4"/>
  <c r="AE39" i="4"/>
  <c r="X40" i="4"/>
  <c r="Y40" i="4"/>
  <c r="Z40" i="4"/>
  <c r="AA40" i="4"/>
  <c r="AB40" i="4"/>
  <c r="AC40" i="4"/>
  <c r="AD40" i="4"/>
  <c r="AE40" i="4"/>
  <c r="X41" i="4"/>
  <c r="Y41" i="4"/>
  <c r="Z41" i="4"/>
  <c r="AA41" i="4"/>
  <c r="AB41" i="4"/>
  <c r="AC41" i="4"/>
  <c r="AD41" i="4"/>
  <c r="AE41" i="4"/>
  <c r="X42" i="4"/>
  <c r="Y42" i="4"/>
  <c r="Z42" i="4"/>
  <c r="AA42" i="4"/>
  <c r="AB42" i="4"/>
  <c r="AC42" i="4"/>
  <c r="AD42" i="4"/>
  <c r="AE42" i="4"/>
  <c r="X43" i="4"/>
  <c r="Y43" i="4"/>
  <c r="Z43" i="4"/>
  <c r="AA43" i="4"/>
  <c r="AB43" i="4"/>
  <c r="AC43" i="4"/>
  <c r="AD43" i="4"/>
  <c r="AE43" i="4"/>
  <c r="X44" i="4"/>
  <c r="Y44" i="4"/>
  <c r="Z44" i="4"/>
  <c r="AA44" i="4"/>
  <c r="AB44" i="4"/>
  <c r="AC44" i="4"/>
  <c r="AD44" i="4"/>
  <c r="AE44" i="4"/>
  <c r="X45" i="4"/>
  <c r="Y45" i="4"/>
  <c r="Z45" i="4"/>
  <c r="AA45" i="4"/>
  <c r="AB45" i="4"/>
  <c r="AC45" i="4"/>
  <c r="AD45" i="4"/>
  <c r="AE45" i="4"/>
  <c r="X46" i="4"/>
  <c r="Y46" i="4"/>
  <c r="Z46" i="4"/>
  <c r="AA46" i="4"/>
  <c r="AB46" i="4"/>
  <c r="AC46" i="4"/>
  <c r="AD46" i="4"/>
  <c r="AE46" i="4"/>
  <c r="X47" i="4"/>
  <c r="Y47" i="4"/>
  <c r="Z47" i="4"/>
  <c r="AA47" i="4"/>
  <c r="AB47" i="4"/>
  <c r="AC47" i="4"/>
  <c r="AD47" i="4"/>
  <c r="AE47" i="4"/>
  <c r="X48" i="4"/>
  <c r="Y48" i="4"/>
  <c r="Z48" i="4"/>
  <c r="AA48" i="4"/>
  <c r="AB48" i="4"/>
  <c r="AC48" i="4"/>
  <c r="AD48" i="4"/>
  <c r="AE48" i="4"/>
  <c r="X49" i="4"/>
  <c r="Y49" i="4"/>
  <c r="Z49" i="4"/>
  <c r="AA49" i="4"/>
  <c r="AB49" i="4"/>
  <c r="AC49" i="4"/>
  <c r="AD49" i="4"/>
  <c r="AE49" i="4"/>
  <c r="X50" i="4"/>
  <c r="Y50" i="4"/>
  <c r="Z50" i="4"/>
  <c r="AA50" i="4"/>
  <c r="AB50" i="4"/>
  <c r="AC50" i="4"/>
  <c r="AD50" i="4"/>
  <c r="AE50" i="4"/>
  <c r="X51" i="4"/>
  <c r="Y51" i="4"/>
  <c r="Z51" i="4"/>
  <c r="AA51" i="4"/>
  <c r="AB51" i="4"/>
  <c r="AC51" i="4"/>
  <c r="AD51" i="4"/>
  <c r="AE51" i="4"/>
  <c r="X52" i="4"/>
  <c r="Y52" i="4"/>
  <c r="Z52" i="4"/>
  <c r="AA52" i="4"/>
  <c r="AB52" i="4"/>
  <c r="AC52" i="4"/>
  <c r="AD52" i="4"/>
  <c r="AE52" i="4"/>
  <c r="X53" i="4"/>
  <c r="Y53" i="4"/>
  <c r="Z53" i="4"/>
  <c r="AA53" i="4"/>
  <c r="AB53" i="4"/>
  <c r="AC53" i="4"/>
  <c r="AD53" i="4"/>
  <c r="AE53" i="4"/>
  <c r="X54" i="4"/>
  <c r="Y54" i="4"/>
  <c r="Z54" i="4"/>
  <c r="AA54" i="4"/>
  <c r="AB54" i="4"/>
  <c r="AC54" i="4"/>
  <c r="AD54" i="4"/>
  <c r="AE54" i="4"/>
  <c r="X55" i="4"/>
  <c r="Y55" i="4"/>
  <c r="Z55" i="4"/>
  <c r="AA55" i="4"/>
  <c r="AB55" i="4"/>
  <c r="AC55" i="4"/>
  <c r="AD55" i="4"/>
  <c r="AE55" i="4"/>
  <c r="X56" i="4"/>
  <c r="Y56" i="4"/>
  <c r="Z56" i="4"/>
  <c r="AA56" i="4"/>
  <c r="AB56" i="4"/>
  <c r="AC56" i="4"/>
  <c r="AD56" i="4"/>
  <c r="AE56" i="4"/>
  <c r="X57" i="4"/>
  <c r="Y57" i="4"/>
  <c r="Z57" i="4"/>
  <c r="AA57" i="4"/>
  <c r="AB57" i="4"/>
  <c r="AC57" i="4"/>
  <c r="AD57" i="4"/>
  <c r="AE57" i="4"/>
  <c r="X58" i="4"/>
  <c r="Y58" i="4"/>
  <c r="Z58" i="4"/>
  <c r="AA58" i="4"/>
  <c r="AB58" i="4"/>
  <c r="AC58" i="4"/>
  <c r="AD58" i="4"/>
  <c r="AE58" i="4"/>
  <c r="X59" i="4"/>
  <c r="Y59" i="4"/>
  <c r="Z59" i="4"/>
  <c r="AA59" i="4"/>
  <c r="AB59" i="4"/>
  <c r="AC59" i="4"/>
  <c r="AD59" i="4"/>
  <c r="AE59" i="4"/>
  <c r="X60" i="4"/>
  <c r="Y60" i="4"/>
  <c r="Z60" i="4"/>
  <c r="AA60" i="4"/>
  <c r="AB60" i="4"/>
  <c r="AC60" i="4"/>
  <c r="AD60" i="4"/>
  <c r="AE60" i="4"/>
  <c r="X61" i="4"/>
  <c r="Y61" i="4"/>
  <c r="Z61" i="4"/>
  <c r="AA61" i="4"/>
  <c r="AB61" i="4"/>
  <c r="AC61" i="4"/>
  <c r="AD61" i="4"/>
  <c r="AE61" i="4"/>
  <c r="X62" i="4"/>
  <c r="Y62" i="4"/>
  <c r="Z62" i="4"/>
  <c r="AA62" i="4"/>
  <c r="AB62" i="4"/>
  <c r="AC62" i="4"/>
  <c r="AD62" i="4"/>
  <c r="AE62" i="4"/>
  <c r="X63" i="4"/>
  <c r="Y63" i="4"/>
  <c r="Z63" i="4"/>
  <c r="AA63" i="4"/>
  <c r="AB63" i="4"/>
  <c r="AC63" i="4"/>
  <c r="AD63" i="4"/>
  <c r="AE63" i="4"/>
  <c r="X64" i="4"/>
  <c r="Y64" i="4"/>
  <c r="Z64" i="4"/>
  <c r="AA64" i="4"/>
  <c r="AB64" i="4"/>
  <c r="AC64" i="4"/>
  <c r="AD64" i="4"/>
  <c r="AE64" i="4"/>
  <c r="X65" i="4"/>
  <c r="Y65" i="4"/>
  <c r="Z65" i="4"/>
  <c r="AA65" i="4"/>
  <c r="AB65" i="4"/>
  <c r="AC65" i="4"/>
  <c r="AD65" i="4"/>
  <c r="AE65" i="4"/>
  <c r="X66" i="4"/>
  <c r="Y66" i="4"/>
  <c r="Z66" i="4"/>
  <c r="AA66" i="4"/>
  <c r="AB66" i="4"/>
  <c r="AC66" i="4"/>
  <c r="AD66" i="4"/>
  <c r="AE66" i="4"/>
  <c r="X67" i="4"/>
  <c r="Y67" i="4"/>
  <c r="Z67" i="4"/>
  <c r="AA67" i="4"/>
  <c r="AB67" i="4"/>
  <c r="AC67" i="4"/>
  <c r="AD67" i="4"/>
  <c r="AE67" i="4"/>
  <c r="X68" i="4"/>
  <c r="Y68" i="4"/>
  <c r="Z68" i="4"/>
  <c r="AA68" i="4"/>
  <c r="AB68" i="4"/>
  <c r="AC68" i="4"/>
  <c r="AD68" i="4"/>
  <c r="AE68" i="4"/>
  <c r="X69" i="4"/>
  <c r="Y69" i="4"/>
  <c r="Z69" i="4"/>
  <c r="AA69" i="4"/>
  <c r="AB69" i="4"/>
  <c r="AC69" i="4"/>
  <c r="AD69" i="4"/>
  <c r="AE69" i="4"/>
  <c r="X70" i="4"/>
  <c r="Y70" i="4"/>
  <c r="Z70" i="4"/>
  <c r="AA70" i="4"/>
  <c r="AB70" i="4"/>
  <c r="AC70" i="4"/>
  <c r="AD70" i="4"/>
  <c r="AE70" i="4"/>
  <c r="X71" i="4"/>
  <c r="Y71" i="4"/>
  <c r="Z71" i="4"/>
  <c r="AA71" i="4"/>
  <c r="AB71" i="4"/>
  <c r="AC71" i="4"/>
  <c r="AD71" i="4"/>
  <c r="AE71" i="4"/>
  <c r="X72" i="4"/>
  <c r="Y72" i="4"/>
  <c r="Z72" i="4"/>
  <c r="AA72" i="4"/>
  <c r="AB72" i="4"/>
  <c r="AC72" i="4"/>
  <c r="AD72" i="4"/>
  <c r="AE72" i="4"/>
  <c r="X73" i="4"/>
  <c r="Y73" i="4"/>
  <c r="Z73" i="4"/>
  <c r="AA73" i="4"/>
  <c r="AB73" i="4"/>
  <c r="AC73" i="4"/>
  <c r="AD73" i="4"/>
  <c r="AE73" i="4"/>
  <c r="X74" i="4"/>
  <c r="Y74" i="4"/>
  <c r="Z74" i="4"/>
  <c r="AA74" i="4"/>
  <c r="AB74" i="4"/>
  <c r="AC74" i="4"/>
  <c r="AD74" i="4"/>
  <c r="AE74" i="4"/>
  <c r="X75" i="4"/>
  <c r="Y75" i="4"/>
  <c r="Z75" i="4"/>
  <c r="AA75" i="4"/>
  <c r="AB75" i="4"/>
  <c r="AC75" i="4"/>
  <c r="AD75" i="4"/>
  <c r="AE75" i="4"/>
  <c r="X76" i="4"/>
  <c r="Y76" i="4"/>
  <c r="Z76" i="4"/>
  <c r="AA76" i="4"/>
  <c r="AB76" i="4"/>
  <c r="AC76" i="4"/>
  <c r="AD76" i="4"/>
  <c r="AE76" i="4"/>
  <c r="X77" i="4"/>
  <c r="Y77" i="4"/>
  <c r="Z77" i="4"/>
  <c r="AA77" i="4"/>
  <c r="AB77" i="4"/>
  <c r="AC77" i="4"/>
  <c r="AD77" i="4"/>
  <c r="AE77" i="4"/>
  <c r="X78" i="4"/>
  <c r="Y78" i="4"/>
  <c r="Z78" i="4"/>
  <c r="AA78" i="4"/>
  <c r="AB78" i="4"/>
  <c r="AC78" i="4"/>
  <c r="AD78" i="4"/>
  <c r="AE78" i="4"/>
  <c r="X79" i="4"/>
  <c r="Y79" i="4"/>
  <c r="Z79" i="4"/>
  <c r="AA79" i="4"/>
  <c r="AB79" i="4"/>
  <c r="AC79" i="4"/>
  <c r="AD79" i="4"/>
  <c r="AE79" i="4"/>
  <c r="Y4" i="4"/>
  <c r="Z4" i="4"/>
  <c r="AA4" i="4"/>
  <c r="AB4" i="4"/>
  <c r="AC4" i="4"/>
  <c r="AD4" i="4"/>
  <c r="AE4" i="4"/>
  <c r="Y5" i="4"/>
  <c r="Z5" i="4"/>
  <c r="AA5" i="4"/>
  <c r="AB5" i="4"/>
  <c r="AC5" i="4"/>
  <c r="AD5" i="4"/>
  <c r="AE5" i="4"/>
  <c r="X4" i="4"/>
  <c r="X5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S25" i="4"/>
  <c r="J25" i="4"/>
  <c r="J24" i="4"/>
  <c r="V23" i="4" s="1"/>
  <c r="S23" i="4"/>
  <c r="J23" i="4"/>
  <c r="S22" i="4"/>
  <c r="J22" i="4"/>
  <c r="S21" i="4"/>
  <c r="J21" i="4"/>
  <c r="S20" i="4"/>
  <c r="J20" i="4"/>
  <c r="S19" i="4"/>
  <c r="J19" i="4"/>
  <c r="S18" i="4"/>
  <c r="J18" i="4"/>
  <c r="V17" i="4" s="1"/>
  <c r="S17" i="4"/>
  <c r="J17" i="4"/>
  <c r="S16" i="4"/>
  <c r="J16" i="4"/>
  <c r="S15" i="4"/>
  <c r="J15" i="4"/>
  <c r="S14" i="4"/>
  <c r="J14" i="4"/>
  <c r="V13" i="4" s="1"/>
  <c r="S13" i="4"/>
  <c r="J13" i="4"/>
  <c r="S12" i="4"/>
  <c r="J12" i="4"/>
  <c r="V12" i="4" s="1"/>
  <c r="S11" i="4"/>
  <c r="J11" i="4"/>
  <c r="S10" i="4"/>
  <c r="J10" i="4"/>
  <c r="V10" i="4" s="1"/>
  <c r="S9" i="4"/>
  <c r="J9" i="4"/>
  <c r="V8" i="4" s="1"/>
  <c r="S8" i="4"/>
  <c r="U9" i="4" s="1"/>
  <c r="J8" i="4"/>
  <c r="S7" i="4"/>
  <c r="J7" i="4"/>
  <c r="V7" i="4" s="1"/>
  <c r="S6" i="4"/>
  <c r="J6" i="4"/>
  <c r="V6" i="4" s="1"/>
  <c r="S5" i="4"/>
  <c r="J5" i="4"/>
  <c r="S4" i="4"/>
  <c r="J4" i="4"/>
  <c r="V14" i="4" l="1"/>
  <c r="V11" i="4"/>
  <c r="V9" i="4"/>
  <c r="V5" i="4"/>
  <c r="V4" i="4"/>
  <c r="V22" i="4"/>
  <c r="V21" i="4"/>
  <c r="V20" i="4"/>
  <c r="V18" i="4"/>
  <c r="U23" i="4"/>
  <c r="U13" i="4"/>
  <c r="U10" i="4"/>
  <c r="U6" i="4"/>
  <c r="U5" i="4"/>
  <c r="U22" i="4"/>
  <c r="U15" i="4"/>
  <c r="U7" i="4"/>
  <c r="U14" i="4"/>
  <c r="U18" i="4"/>
  <c r="U11" i="4"/>
  <c r="U8" i="4"/>
  <c r="U19" i="4"/>
  <c r="U17" i="4"/>
  <c r="B7" i="4"/>
  <c r="A7" i="4" s="1"/>
  <c r="C7" i="4" s="1"/>
  <c r="B10" i="4"/>
  <c r="A10" i="4" s="1"/>
  <c r="C10" i="4" s="1"/>
  <c r="B14" i="4"/>
  <c r="A14" i="4" s="1"/>
  <c r="B17" i="4"/>
  <c r="B22" i="4"/>
  <c r="A22" i="4" s="1"/>
  <c r="B20" i="4"/>
  <c r="A20" i="4" s="1"/>
  <c r="C20" i="4" s="1"/>
  <c r="B9" i="4"/>
  <c r="A9" i="4" s="1"/>
  <c r="C9" i="4" s="1"/>
  <c r="B26" i="4"/>
  <c r="A26" i="4" s="1"/>
  <c r="C26" i="4" s="1"/>
  <c r="B15" i="4"/>
  <c r="A15" i="4" s="1"/>
  <c r="C15" i="4" s="1"/>
  <c r="B16" i="4"/>
  <c r="A16" i="4" s="1"/>
  <c r="C16" i="4" s="1"/>
  <c r="S31" i="4"/>
  <c r="B5" i="4"/>
  <c r="B18" i="4"/>
  <c r="U20" i="4"/>
  <c r="U21" i="4"/>
  <c r="S34" i="4"/>
  <c r="B23" i="4"/>
  <c r="B27" i="4"/>
  <c r="S27" i="4"/>
  <c r="B13" i="4"/>
  <c r="B8" i="4"/>
  <c r="B25" i="4"/>
  <c r="B6" i="4"/>
  <c r="U12" i="4"/>
  <c r="B19" i="4"/>
  <c r="B21" i="4"/>
  <c r="B4" i="4"/>
  <c r="B11" i="4"/>
  <c r="S26" i="4"/>
  <c r="U26" i="4" s="1"/>
  <c r="S33" i="4"/>
  <c r="B12" i="4"/>
  <c r="U16" i="4"/>
  <c r="S24" i="4"/>
  <c r="U24" i="4" s="1"/>
  <c r="S28" i="4"/>
  <c r="U28" i="4" l="1"/>
  <c r="U25" i="4"/>
  <c r="U34" i="4"/>
  <c r="B24" i="4"/>
  <c r="A24" i="4" s="1"/>
  <c r="C24" i="4" s="1"/>
  <c r="B33" i="4"/>
  <c r="A33" i="4" s="1"/>
  <c r="C33" i="4" s="1"/>
  <c r="C14" i="4"/>
  <c r="A17" i="4"/>
  <c r="C17" i="4" s="1"/>
  <c r="C22" i="4"/>
  <c r="A27" i="4"/>
  <c r="C27" i="4" s="1"/>
  <c r="A23" i="4"/>
  <c r="C23" i="4" s="1"/>
  <c r="A25" i="4"/>
  <c r="C25" i="4" s="1"/>
  <c r="B32" i="4"/>
  <c r="A18" i="4"/>
  <c r="C18" i="4" s="1"/>
  <c r="A5" i="4"/>
  <c r="C5" i="4" s="1"/>
  <c r="A19" i="4"/>
  <c r="C19" i="4" s="1"/>
  <c r="S29" i="4"/>
  <c r="U29" i="4" s="1"/>
  <c r="S45" i="4"/>
  <c r="B31" i="4"/>
  <c r="S37" i="4"/>
  <c r="A4" i="4"/>
  <c r="C4" i="4" s="1"/>
  <c r="A6" i="4"/>
  <c r="C6" i="4" s="1"/>
  <c r="A8" i="4"/>
  <c r="C8" i="4" s="1"/>
  <c r="A12" i="4"/>
  <c r="C12" i="4" s="1"/>
  <c r="S39" i="4"/>
  <c r="S32" i="4"/>
  <c r="U32" i="4" s="1"/>
  <c r="S38" i="4"/>
  <c r="U27" i="4"/>
  <c r="A11" i="4"/>
  <c r="C11" i="4" s="1"/>
  <c r="A21" i="4"/>
  <c r="C21" i="4" s="1"/>
  <c r="A13" i="4"/>
  <c r="C13" i="4" s="1"/>
  <c r="S30" i="4"/>
  <c r="B28" i="4"/>
  <c r="B34" i="4" l="1"/>
  <c r="A34" i="4" s="1"/>
  <c r="C34" i="4" s="1"/>
  <c r="B29" i="4"/>
  <c r="A29" i="4" s="1"/>
  <c r="C29" i="4" s="1"/>
  <c r="B30" i="4"/>
  <c r="A30" i="4" s="1"/>
  <c r="C30" i="4" s="1"/>
  <c r="S40" i="4"/>
  <c r="U40" i="4" s="1"/>
  <c r="U30" i="4"/>
  <c r="S35" i="4"/>
  <c r="U35" i="4" s="1"/>
  <c r="S43" i="4"/>
  <c r="U38" i="4"/>
  <c r="A31" i="4"/>
  <c r="C31" i="4" s="1"/>
  <c r="U39" i="4"/>
  <c r="A32" i="4"/>
  <c r="C32" i="4" s="1"/>
  <c r="B37" i="4"/>
  <c r="S36" i="4"/>
  <c r="U31" i="4"/>
  <c r="S44" i="4"/>
  <c r="B38" i="4"/>
  <c r="A28" i="4"/>
  <c r="C28" i="4" s="1"/>
  <c r="U33" i="4"/>
  <c r="B39" i="4"/>
  <c r="U36" i="4" l="1"/>
  <c r="B40" i="4"/>
  <c r="A40" i="4" s="1"/>
  <c r="C40" i="4" s="1"/>
  <c r="B45" i="4"/>
  <c r="A45" i="4" s="1"/>
  <c r="B36" i="4"/>
  <c r="A36" i="4" s="1"/>
  <c r="C36" i="4" s="1"/>
  <c r="B35" i="4"/>
  <c r="A35" i="4" s="1"/>
  <c r="B43" i="4"/>
  <c r="A43" i="4" s="1"/>
  <c r="C43" i="4" s="1"/>
  <c r="U44" i="4"/>
  <c r="U45" i="4"/>
  <c r="A38" i="4"/>
  <c r="C38" i="4" s="1"/>
  <c r="A39" i="4"/>
  <c r="C39" i="4" s="1"/>
  <c r="B51" i="4"/>
  <c r="S42" i="4"/>
  <c r="U43" i="4" s="1"/>
  <c r="S46" i="4"/>
  <c r="U46" i="4" s="1"/>
  <c r="B44" i="4"/>
  <c r="S41" i="4"/>
  <c r="U41" i="4" s="1"/>
  <c r="A37" i="4"/>
  <c r="C37" i="4" s="1"/>
  <c r="S49" i="4"/>
  <c r="B49" i="4"/>
  <c r="U37" i="4"/>
  <c r="C45" i="4" l="1"/>
  <c r="U50" i="4"/>
  <c r="C35" i="4"/>
  <c r="B52" i="4"/>
  <c r="A52" i="4" s="1"/>
  <c r="C52" i="4" s="1"/>
  <c r="B46" i="4"/>
  <c r="A46" i="4" s="1"/>
  <c r="C46" i="4" s="1"/>
  <c r="B50" i="4"/>
  <c r="A50" i="4" s="1"/>
  <c r="C50" i="4" s="1"/>
  <c r="A44" i="4"/>
  <c r="C44" i="4" s="1"/>
  <c r="A49" i="4"/>
  <c r="C49" i="4" s="1"/>
  <c r="U51" i="4"/>
  <c r="S52" i="4"/>
  <c r="B47" i="4"/>
  <c r="S47" i="4"/>
  <c r="U47" i="4" s="1"/>
  <c r="U42" i="4"/>
  <c r="B42" i="4"/>
  <c r="B41" i="4"/>
  <c r="B48" i="4"/>
  <c r="S48" i="4"/>
  <c r="U49" i="4" s="1"/>
  <c r="A51" i="4"/>
  <c r="C51" i="4" s="1"/>
  <c r="A41" i="4" l="1"/>
  <c r="C41" i="4" s="1"/>
  <c r="A42" i="4"/>
  <c r="C42" i="4" s="1"/>
  <c r="A47" i="4"/>
  <c r="C47" i="4" s="1"/>
  <c r="U53" i="4"/>
  <c r="U52" i="4"/>
  <c r="U48" i="4"/>
  <c r="A48" i="4"/>
  <c r="C48" i="4" s="1"/>
  <c r="S45" i="1" l="1"/>
  <c r="S46" i="1"/>
  <c r="U46" i="1" s="1"/>
  <c r="S47" i="1"/>
  <c r="S48" i="1"/>
  <c r="S49" i="1"/>
  <c r="S50" i="1"/>
  <c r="U50" i="1" s="1"/>
  <c r="S51" i="1"/>
  <c r="U51" i="1" s="1"/>
  <c r="S52" i="1"/>
  <c r="U52" i="1" s="1"/>
  <c r="B45" i="1"/>
  <c r="A45" i="1" s="1"/>
  <c r="J45" i="1"/>
  <c r="B46" i="1"/>
  <c r="A46" i="1" s="1"/>
  <c r="C46" i="1" s="1"/>
  <c r="J46" i="1"/>
  <c r="B47" i="1"/>
  <c r="A47" i="1" s="1"/>
  <c r="J47" i="1"/>
  <c r="B48" i="1"/>
  <c r="A48" i="1" s="1"/>
  <c r="C48" i="1" s="1"/>
  <c r="J48" i="1"/>
  <c r="B49" i="1"/>
  <c r="A49" i="1" s="1"/>
  <c r="J49" i="1"/>
  <c r="B50" i="1"/>
  <c r="A50" i="1" s="1"/>
  <c r="C50" i="1" s="1"/>
  <c r="J50" i="1"/>
  <c r="B51" i="1"/>
  <c r="A51" i="1" s="1"/>
  <c r="J51" i="1"/>
  <c r="B52" i="1"/>
  <c r="A52" i="1" s="1"/>
  <c r="C52" i="1" s="1"/>
  <c r="J52" i="1"/>
  <c r="J4" i="2"/>
  <c r="J5" i="2"/>
  <c r="J6" i="2"/>
  <c r="J4" i="1"/>
  <c r="A4" i="1" s="1"/>
  <c r="C4" i="1" s="1"/>
  <c r="J5" i="1"/>
  <c r="A5" i="1" s="1"/>
  <c r="J6" i="1"/>
  <c r="A6" i="1" s="1"/>
  <c r="A4" i="2"/>
  <c r="A5" i="2"/>
  <c r="A6" i="2"/>
  <c r="P24" i="1"/>
  <c r="Q24" i="1"/>
  <c r="R24" i="1"/>
  <c r="R30" i="1" s="1"/>
  <c r="R36" i="1" s="1"/>
  <c r="R42" i="1" s="1"/>
  <c r="P25" i="1"/>
  <c r="AC25" i="1" s="1"/>
  <c r="Q25" i="1"/>
  <c r="R25" i="1"/>
  <c r="P26" i="1"/>
  <c r="P32" i="1" s="1"/>
  <c r="P38" i="1" s="1"/>
  <c r="P44" i="1" s="1"/>
  <c r="P50" i="1" s="1"/>
  <c r="Q26" i="1"/>
  <c r="Q32" i="1" s="1"/>
  <c r="Q38" i="1" s="1"/>
  <c r="Q44" i="1" s="1"/>
  <c r="Q50" i="1" s="1"/>
  <c r="R26" i="1"/>
  <c r="P27" i="1"/>
  <c r="Q27" i="1"/>
  <c r="AD27" i="1" s="1"/>
  <c r="R27" i="1"/>
  <c r="R33" i="1" s="1"/>
  <c r="P28" i="1"/>
  <c r="Q28" i="1"/>
  <c r="R28" i="1"/>
  <c r="R34" i="1" s="1"/>
  <c r="R40" i="1" s="1"/>
  <c r="R46" i="1" s="1"/>
  <c r="P29" i="1"/>
  <c r="P35" i="1" s="1"/>
  <c r="P41" i="1" s="1"/>
  <c r="P47" i="1" s="1"/>
  <c r="Q29" i="1"/>
  <c r="R29" i="1"/>
  <c r="P30" i="1"/>
  <c r="P36" i="1" s="1"/>
  <c r="P42" i="1" s="1"/>
  <c r="Q30" i="1"/>
  <c r="Q36" i="1" s="1"/>
  <c r="Q42" i="1" s="1"/>
  <c r="Q31" i="1"/>
  <c r="Q37" i="1" s="1"/>
  <c r="R31" i="1"/>
  <c r="R37" i="1" s="1"/>
  <c r="R32" i="1"/>
  <c r="R38" i="1" s="1"/>
  <c r="R44" i="1" s="1"/>
  <c r="R50" i="1" s="1"/>
  <c r="P33" i="1"/>
  <c r="P39" i="1" s="1"/>
  <c r="P45" i="1" s="1"/>
  <c r="P34" i="1"/>
  <c r="P40" i="1" s="1"/>
  <c r="P46" i="1" s="1"/>
  <c r="Q34" i="1"/>
  <c r="Q40" i="1" s="1"/>
  <c r="Q46" i="1" s="1"/>
  <c r="Q35" i="1"/>
  <c r="Q41" i="1" s="1"/>
  <c r="Q47" i="1" s="1"/>
  <c r="R35" i="1"/>
  <c r="R41" i="1" s="1"/>
  <c r="R47" i="1" s="1"/>
  <c r="L24" i="1"/>
  <c r="M24" i="1"/>
  <c r="N24" i="1"/>
  <c r="S24" i="1" s="1"/>
  <c r="L25" i="1"/>
  <c r="M25" i="1"/>
  <c r="N25" i="1"/>
  <c r="L26" i="1"/>
  <c r="L32" i="1" s="1"/>
  <c r="L38" i="1" s="1"/>
  <c r="M26" i="1"/>
  <c r="M32" i="1" s="1"/>
  <c r="M38" i="1" s="1"/>
  <c r="M44" i="1" s="1"/>
  <c r="M50" i="1" s="1"/>
  <c r="N26" i="1"/>
  <c r="L27" i="1"/>
  <c r="M27" i="1"/>
  <c r="N27" i="1"/>
  <c r="L28" i="1"/>
  <c r="M28" i="1"/>
  <c r="M34" i="1" s="1"/>
  <c r="M40" i="1" s="1"/>
  <c r="M46" i="1" s="1"/>
  <c r="N28" i="1"/>
  <c r="L29" i="1"/>
  <c r="M29" i="1"/>
  <c r="N29" i="1"/>
  <c r="L30" i="1"/>
  <c r="M30" i="1"/>
  <c r="N30" i="1"/>
  <c r="L31" i="1"/>
  <c r="L37" i="1" s="1"/>
  <c r="M31" i="1"/>
  <c r="M37" i="1" s="1"/>
  <c r="M43" i="1" s="1"/>
  <c r="M49" i="1" s="1"/>
  <c r="N31" i="1"/>
  <c r="N37" i="1" s="1"/>
  <c r="N43" i="1" s="1"/>
  <c r="N49" i="1" s="1"/>
  <c r="N32" i="1"/>
  <c r="L33" i="1"/>
  <c r="M33" i="1"/>
  <c r="N33" i="1"/>
  <c r="L34" i="1"/>
  <c r="M35" i="1"/>
  <c r="N35" i="1"/>
  <c r="L36" i="1"/>
  <c r="Y36" i="1" s="1"/>
  <c r="M36" i="1"/>
  <c r="N36" i="1"/>
  <c r="N42" i="1" s="1"/>
  <c r="N48" i="1" s="1"/>
  <c r="N38" i="1"/>
  <c r="L39" i="1"/>
  <c r="Y39" i="1" s="1"/>
  <c r="M39" i="1"/>
  <c r="M45" i="1" s="1"/>
  <c r="N39" i="1"/>
  <c r="N45" i="1" s="1"/>
  <c r="M41" i="1"/>
  <c r="N41" i="1"/>
  <c r="L42" i="1"/>
  <c r="M42" i="1"/>
  <c r="M48" i="1" s="1"/>
  <c r="Z54" i="1" s="1"/>
  <c r="N44" i="1"/>
  <c r="N50" i="1" s="1"/>
  <c r="L45" i="1"/>
  <c r="M47" i="1"/>
  <c r="N47" i="1"/>
  <c r="Z60" i="1"/>
  <c r="R23" i="1"/>
  <c r="Q23" i="1"/>
  <c r="P23" i="1"/>
  <c r="N23" i="1"/>
  <c r="M23" i="1"/>
  <c r="S23" i="1" s="1"/>
  <c r="U23" i="1" s="1"/>
  <c r="L23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47" i="1"/>
  <c r="U48" i="1"/>
  <c r="U49" i="1"/>
  <c r="U5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AE66" i="2"/>
  <c r="AD66" i="2"/>
  <c r="AC66" i="2"/>
  <c r="AB66" i="2"/>
  <c r="AA66" i="2"/>
  <c r="Z66" i="2"/>
  <c r="Y66" i="2"/>
  <c r="X66" i="2"/>
  <c r="AE65" i="2"/>
  <c r="AD65" i="2"/>
  <c r="AC65" i="2"/>
  <c r="AB65" i="2"/>
  <c r="AA65" i="2"/>
  <c r="Z65" i="2"/>
  <c r="Y65" i="2"/>
  <c r="X65" i="2"/>
  <c r="AE64" i="2"/>
  <c r="AD64" i="2"/>
  <c r="AC64" i="2"/>
  <c r="AB64" i="2"/>
  <c r="AA64" i="2"/>
  <c r="Z64" i="2"/>
  <c r="Y64" i="2"/>
  <c r="X64" i="2"/>
  <c r="AE63" i="2"/>
  <c r="AD63" i="2"/>
  <c r="AC63" i="2"/>
  <c r="AB63" i="2"/>
  <c r="AA63" i="2"/>
  <c r="Z63" i="2"/>
  <c r="Y63" i="2"/>
  <c r="X63" i="2"/>
  <c r="AE62" i="2"/>
  <c r="AD62" i="2"/>
  <c r="AC62" i="2"/>
  <c r="AB62" i="2"/>
  <c r="AA62" i="2"/>
  <c r="Z62" i="2"/>
  <c r="Y62" i="2"/>
  <c r="X62" i="2"/>
  <c r="AE61" i="2"/>
  <c r="AD61" i="2"/>
  <c r="AC61" i="2"/>
  <c r="AB61" i="2"/>
  <c r="AA61" i="2"/>
  <c r="Z61" i="2"/>
  <c r="Y61" i="2"/>
  <c r="X61" i="2"/>
  <c r="AE60" i="2"/>
  <c r="AD60" i="2"/>
  <c r="AC60" i="2"/>
  <c r="AB60" i="2"/>
  <c r="AA60" i="2"/>
  <c r="Z60" i="2"/>
  <c r="Y60" i="2"/>
  <c r="X60" i="2"/>
  <c r="AE59" i="2"/>
  <c r="AD59" i="2"/>
  <c r="AC59" i="2"/>
  <c r="AB59" i="2"/>
  <c r="AA59" i="2"/>
  <c r="Z59" i="2"/>
  <c r="Y59" i="2"/>
  <c r="X59" i="2"/>
  <c r="AE58" i="2"/>
  <c r="AD58" i="2"/>
  <c r="AC58" i="2"/>
  <c r="AB58" i="2"/>
  <c r="AA58" i="2"/>
  <c r="Z58" i="2"/>
  <c r="Y58" i="2"/>
  <c r="X58" i="2"/>
  <c r="AE57" i="2"/>
  <c r="AD57" i="2"/>
  <c r="AC57" i="2"/>
  <c r="AB57" i="2"/>
  <c r="AA57" i="2"/>
  <c r="Z57" i="2"/>
  <c r="Y57" i="2"/>
  <c r="X57" i="2"/>
  <c r="AE56" i="2"/>
  <c r="AD56" i="2"/>
  <c r="AC56" i="2"/>
  <c r="AB56" i="2"/>
  <c r="AA56" i="2"/>
  <c r="Z56" i="2"/>
  <c r="Y56" i="2"/>
  <c r="X56" i="2"/>
  <c r="AE55" i="2"/>
  <c r="AD55" i="2"/>
  <c r="AC55" i="2"/>
  <c r="AB55" i="2"/>
  <c r="AA55" i="2"/>
  <c r="Z55" i="2"/>
  <c r="Y55" i="2"/>
  <c r="X55" i="2"/>
  <c r="AE54" i="2"/>
  <c r="AD54" i="2"/>
  <c r="AC54" i="2"/>
  <c r="AB54" i="2"/>
  <c r="AA54" i="2"/>
  <c r="Z54" i="2"/>
  <c r="Y54" i="2"/>
  <c r="X54" i="2"/>
  <c r="AE53" i="2"/>
  <c r="AD53" i="2"/>
  <c r="AC53" i="2"/>
  <c r="AB53" i="2"/>
  <c r="AA53" i="2"/>
  <c r="Z53" i="2"/>
  <c r="Y53" i="2"/>
  <c r="X53" i="2"/>
  <c r="AE52" i="2"/>
  <c r="AD52" i="2"/>
  <c r="AC52" i="2"/>
  <c r="AB52" i="2"/>
  <c r="AA52" i="2"/>
  <c r="Z52" i="2"/>
  <c r="Y52" i="2"/>
  <c r="X52" i="2"/>
  <c r="AE51" i="2"/>
  <c r="AD51" i="2"/>
  <c r="AC51" i="2"/>
  <c r="AB51" i="2"/>
  <c r="AA51" i="2"/>
  <c r="Z51" i="2"/>
  <c r="Y51" i="2"/>
  <c r="X51" i="2"/>
  <c r="AE50" i="2"/>
  <c r="AD50" i="2"/>
  <c r="AC50" i="2"/>
  <c r="AB50" i="2"/>
  <c r="AA50" i="2"/>
  <c r="Z50" i="2"/>
  <c r="Y50" i="2"/>
  <c r="X50" i="2"/>
  <c r="AE49" i="2"/>
  <c r="AD49" i="2"/>
  <c r="AC49" i="2"/>
  <c r="AB49" i="2"/>
  <c r="AA49" i="2"/>
  <c r="Z49" i="2"/>
  <c r="Y49" i="2"/>
  <c r="X49" i="2"/>
  <c r="AE48" i="2"/>
  <c r="AD48" i="2"/>
  <c r="AC48" i="2"/>
  <c r="AB48" i="2"/>
  <c r="AA48" i="2"/>
  <c r="Z48" i="2"/>
  <c r="Y48" i="2"/>
  <c r="X48" i="2"/>
  <c r="AE47" i="2"/>
  <c r="AD47" i="2"/>
  <c r="AC47" i="2"/>
  <c r="AB47" i="2"/>
  <c r="AA47" i="2"/>
  <c r="Z47" i="2"/>
  <c r="Y47" i="2"/>
  <c r="X47" i="2"/>
  <c r="AE46" i="2"/>
  <c r="AD46" i="2"/>
  <c r="AC46" i="2"/>
  <c r="AB46" i="2"/>
  <c r="AA46" i="2"/>
  <c r="Z46" i="2"/>
  <c r="Y46" i="2"/>
  <c r="X46" i="2"/>
  <c r="AE45" i="2"/>
  <c r="AD45" i="2"/>
  <c r="AC45" i="2"/>
  <c r="AB45" i="2"/>
  <c r="AA45" i="2"/>
  <c r="Z45" i="2"/>
  <c r="Y45" i="2"/>
  <c r="X45" i="2"/>
  <c r="AB44" i="2"/>
  <c r="Y44" i="2"/>
  <c r="X44" i="2"/>
  <c r="J44" i="2"/>
  <c r="AB43" i="2"/>
  <c r="Y43" i="2"/>
  <c r="X43" i="2"/>
  <c r="P43" i="2"/>
  <c r="AC43" i="2" s="1"/>
  <c r="J43" i="2"/>
  <c r="AB42" i="2"/>
  <c r="Y42" i="2"/>
  <c r="X42" i="2"/>
  <c r="J42" i="2"/>
  <c r="AB41" i="2"/>
  <c r="Y41" i="2"/>
  <c r="X41" i="2"/>
  <c r="J41" i="2"/>
  <c r="AB40" i="2"/>
  <c r="Y40" i="2"/>
  <c r="X40" i="2"/>
  <c r="J40" i="2"/>
  <c r="AB39" i="2"/>
  <c r="Y39" i="2"/>
  <c r="X39" i="2"/>
  <c r="J39" i="2"/>
  <c r="AD38" i="2"/>
  <c r="AB38" i="2"/>
  <c r="Y38" i="2"/>
  <c r="X38" i="2"/>
  <c r="J38" i="2"/>
  <c r="AB37" i="2"/>
  <c r="Y37" i="2"/>
  <c r="X37" i="2"/>
  <c r="J37" i="2"/>
  <c r="AB36" i="2"/>
  <c r="AA36" i="2"/>
  <c r="Z36" i="2"/>
  <c r="Y36" i="2"/>
  <c r="X36" i="2"/>
  <c r="N36" i="2"/>
  <c r="N41" i="2" s="1"/>
  <c r="AA41" i="2" s="1"/>
  <c r="M36" i="2"/>
  <c r="J36" i="2"/>
  <c r="AB35" i="2"/>
  <c r="Y35" i="2"/>
  <c r="X35" i="2"/>
  <c r="J35" i="2"/>
  <c r="AB34" i="2"/>
  <c r="Y34" i="2"/>
  <c r="X34" i="2"/>
  <c r="R34" i="2"/>
  <c r="R39" i="2" s="1"/>
  <c r="N34" i="2"/>
  <c r="N39" i="2" s="1"/>
  <c r="M34" i="2"/>
  <c r="Z34" i="2" s="1"/>
  <c r="J34" i="2"/>
  <c r="AB33" i="2"/>
  <c r="Y33" i="2"/>
  <c r="X33" i="2"/>
  <c r="Q33" i="2"/>
  <c r="Q38" i="2" s="1"/>
  <c r="Q43" i="2" s="1"/>
  <c r="AD43" i="2" s="1"/>
  <c r="P33" i="2"/>
  <c r="P38" i="2" s="1"/>
  <c r="AC38" i="2" s="1"/>
  <c r="J33" i="2"/>
  <c r="AB32" i="2"/>
  <c r="Y32" i="2"/>
  <c r="X32" i="2"/>
  <c r="R32" i="2"/>
  <c r="AE32" i="2" s="1"/>
  <c r="N32" i="2"/>
  <c r="N37" i="2" s="1"/>
  <c r="M32" i="2"/>
  <c r="J32" i="2"/>
  <c r="AB31" i="2"/>
  <c r="Y31" i="2"/>
  <c r="X31" i="2"/>
  <c r="Q31" i="2"/>
  <c r="P31" i="2"/>
  <c r="P36" i="2" s="1"/>
  <c r="J31" i="2"/>
  <c r="AE30" i="2"/>
  <c r="AB30" i="2"/>
  <c r="Y30" i="2"/>
  <c r="X30" i="2"/>
  <c r="R30" i="2"/>
  <c r="R35" i="2" s="1"/>
  <c r="N30" i="2"/>
  <c r="N35" i="2" s="1"/>
  <c r="AA35" i="2" s="1"/>
  <c r="M30" i="2"/>
  <c r="Z30" i="2" s="1"/>
  <c r="J30" i="2"/>
  <c r="AB29" i="2"/>
  <c r="Y29" i="2"/>
  <c r="X29" i="2"/>
  <c r="R29" i="2"/>
  <c r="AE29" i="2" s="1"/>
  <c r="Q29" i="2"/>
  <c r="Q34" i="2" s="1"/>
  <c r="Q39" i="2" s="1"/>
  <c r="P29" i="2"/>
  <c r="AC29" i="2" s="1"/>
  <c r="N29" i="2"/>
  <c r="AA29" i="2" s="1"/>
  <c r="M29" i="2"/>
  <c r="Z29" i="2" s="1"/>
  <c r="J29" i="2"/>
  <c r="AD28" i="2"/>
  <c r="AB28" i="2"/>
  <c r="AA28" i="2"/>
  <c r="Y28" i="2"/>
  <c r="X28" i="2"/>
  <c r="R28" i="2"/>
  <c r="AE28" i="2" s="1"/>
  <c r="Q28" i="2"/>
  <c r="P28" i="2"/>
  <c r="AC28" i="2" s="1"/>
  <c r="N28" i="2"/>
  <c r="N33" i="2" s="1"/>
  <c r="M28" i="2"/>
  <c r="J28" i="2"/>
  <c r="AB27" i="2"/>
  <c r="Y27" i="2"/>
  <c r="X27" i="2"/>
  <c r="R27" i="2"/>
  <c r="AE27" i="2" s="1"/>
  <c r="Q27" i="2"/>
  <c r="P27" i="2"/>
  <c r="N27" i="2"/>
  <c r="AA27" i="2" s="1"/>
  <c r="M27" i="2"/>
  <c r="Z27" i="2" s="1"/>
  <c r="J27" i="2"/>
  <c r="AE26" i="2"/>
  <c r="AD26" i="2"/>
  <c r="AB26" i="2"/>
  <c r="Y26" i="2"/>
  <c r="X26" i="2"/>
  <c r="R26" i="2"/>
  <c r="R31" i="2" s="1"/>
  <c r="Q26" i="2"/>
  <c r="P26" i="2"/>
  <c r="AC26" i="2" s="1"/>
  <c r="N26" i="2"/>
  <c r="N31" i="2" s="1"/>
  <c r="AA31" i="2" s="1"/>
  <c r="M26" i="2"/>
  <c r="M31" i="2" s="1"/>
  <c r="J26" i="2"/>
  <c r="AB25" i="2"/>
  <c r="Y25" i="2"/>
  <c r="X25" i="2"/>
  <c r="R25" i="2"/>
  <c r="AE25" i="2" s="1"/>
  <c r="Q25" i="2"/>
  <c r="Q30" i="2" s="1"/>
  <c r="AD30" i="2" s="1"/>
  <c r="P25" i="2"/>
  <c r="P30" i="2" s="1"/>
  <c r="AC30" i="2" s="1"/>
  <c r="N25" i="2"/>
  <c r="AA25" i="2" s="1"/>
  <c r="M25" i="2"/>
  <c r="Z25" i="2" s="1"/>
  <c r="J25" i="2"/>
  <c r="AE24" i="2"/>
  <c r="AD24" i="2"/>
  <c r="AC24" i="2"/>
  <c r="AB24" i="2"/>
  <c r="AA24" i="2"/>
  <c r="Z24" i="2"/>
  <c r="Y24" i="2"/>
  <c r="X24" i="2"/>
  <c r="S24" i="2"/>
  <c r="J24" i="2"/>
  <c r="AE23" i="2"/>
  <c r="AD23" i="2"/>
  <c r="AC23" i="2"/>
  <c r="AB23" i="2"/>
  <c r="AA23" i="2"/>
  <c r="Z23" i="2"/>
  <c r="Y23" i="2"/>
  <c r="X23" i="2"/>
  <c r="S23" i="2"/>
  <c r="J23" i="2"/>
  <c r="AE22" i="2"/>
  <c r="AD22" i="2"/>
  <c r="AC22" i="2"/>
  <c r="AB22" i="2"/>
  <c r="AA22" i="2"/>
  <c r="Z22" i="2"/>
  <c r="Y22" i="2"/>
  <c r="X22" i="2"/>
  <c r="S22" i="2"/>
  <c r="J22" i="2"/>
  <c r="B22" i="2"/>
  <c r="A22" i="2" s="1"/>
  <c r="AE21" i="2"/>
  <c r="AD21" i="2"/>
  <c r="AC21" i="2"/>
  <c r="AB21" i="2"/>
  <c r="AA21" i="2"/>
  <c r="Z21" i="2"/>
  <c r="Y21" i="2"/>
  <c r="B21" i="2" s="1"/>
  <c r="X21" i="2"/>
  <c r="S21" i="2"/>
  <c r="J21" i="2"/>
  <c r="AE20" i="2"/>
  <c r="AD20" i="2"/>
  <c r="AC20" i="2"/>
  <c r="AB20" i="2"/>
  <c r="AA20" i="2"/>
  <c r="Z20" i="2"/>
  <c r="Y20" i="2"/>
  <c r="X20" i="2"/>
  <c r="S20" i="2"/>
  <c r="J20" i="2"/>
  <c r="AE19" i="2"/>
  <c r="AD19" i="2"/>
  <c r="AC19" i="2"/>
  <c r="AB19" i="2"/>
  <c r="B19" i="2" s="1"/>
  <c r="AA19" i="2"/>
  <c r="Z19" i="2"/>
  <c r="Y19" i="2"/>
  <c r="X19" i="2"/>
  <c r="S19" i="2"/>
  <c r="J19" i="2"/>
  <c r="AE18" i="2"/>
  <c r="AD18" i="2"/>
  <c r="AC18" i="2"/>
  <c r="AB18" i="2"/>
  <c r="AA18" i="2"/>
  <c r="Z18" i="2"/>
  <c r="Y18" i="2"/>
  <c r="X18" i="2"/>
  <c r="B18" i="2" s="1"/>
  <c r="S18" i="2"/>
  <c r="J18" i="2"/>
  <c r="AE17" i="2"/>
  <c r="AD17" i="2"/>
  <c r="AC17" i="2"/>
  <c r="AB17" i="2"/>
  <c r="AA17" i="2"/>
  <c r="Z17" i="2"/>
  <c r="Y17" i="2"/>
  <c r="X17" i="2"/>
  <c r="S17" i="2"/>
  <c r="J17" i="2"/>
  <c r="AE16" i="2"/>
  <c r="AD16" i="2"/>
  <c r="AC16" i="2"/>
  <c r="AB16" i="2"/>
  <c r="AA16" i="2"/>
  <c r="Z16" i="2"/>
  <c r="B16" i="2" s="1"/>
  <c r="Y16" i="2"/>
  <c r="X16" i="2"/>
  <c r="S16" i="2"/>
  <c r="J16" i="2"/>
  <c r="AE15" i="2"/>
  <c r="AD15" i="2"/>
  <c r="AC15" i="2"/>
  <c r="AB15" i="2"/>
  <c r="AA15" i="2"/>
  <c r="Z15" i="2"/>
  <c r="Y15" i="2"/>
  <c r="X15" i="2"/>
  <c r="B15" i="2" s="1"/>
  <c r="S15" i="2"/>
  <c r="J15" i="2"/>
  <c r="AE14" i="2"/>
  <c r="AD14" i="2"/>
  <c r="AC14" i="2"/>
  <c r="AB14" i="2"/>
  <c r="AA14" i="2"/>
  <c r="Z14" i="2"/>
  <c r="Y14" i="2"/>
  <c r="X14" i="2"/>
  <c r="S14" i="2"/>
  <c r="J14" i="2"/>
  <c r="B14" i="2"/>
  <c r="A14" i="2" s="1"/>
  <c r="AE13" i="2"/>
  <c r="AD13" i="2"/>
  <c r="AC13" i="2"/>
  <c r="AB13" i="2"/>
  <c r="AA13" i="2"/>
  <c r="Z13" i="2"/>
  <c r="Y13" i="2"/>
  <c r="X13" i="2"/>
  <c r="S13" i="2"/>
  <c r="J13" i="2"/>
  <c r="AE12" i="2"/>
  <c r="AD12" i="2"/>
  <c r="AC12" i="2"/>
  <c r="AB12" i="2"/>
  <c r="AA12" i="2"/>
  <c r="Z12" i="2"/>
  <c r="Y12" i="2"/>
  <c r="X12" i="2"/>
  <c r="B12" i="2" s="1"/>
  <c r="S12" i="2"/>
  <c r="J12" i="2"/>
  <c r="AE11" i="2"/>
  <c r="AD11" i="2"/>
  <c r="AC11" i="2"/>
  <c r="AB11" i="2"/>
  <c r="AA11" i="2"/>
  <c r="B11" i="2" s="1"/>
  <c r="Z11" i="2"/>
  <c r="Y11" i="2"/>
  <c r="X11" i="2"/>
  <c r="S11" i="2"/>
  <c r="J11" i="2"/>
  <c r="AE10" i="2"/>
  <c r="AD10" i="2"/>
  <c r="AC10" i="2"/>
  <c r="AB10" i="2"/>
  <c r="AA10" i="2"/>
  <c r="Z10" i="2"/>
  <c r="Y10" i="2"/>
  <c r="X10" i="2"/>
  <c r="B10" i="2" s="1"/>
  <c r="S10" i="2"/>
  <c r="J10" i="2"/>
  <c r="AE9" i="2"/>
  <c r="AD9" i="2"/>
  <c r="AC9" i="2"/>
  <c r="AB9" i="2"/>
  <c r="AA9" i="2"/>
  <c r="Z9" i="2"/>
  <c r="Y9" i="2"/>
  <c r="X9" i="2"/>
  <c r="S9" i="2"/>
  <c r="J9" i="2"/>
  <c r="AE8" i="2"/>
  <c r="AD8" i="2"/>
  <c r="AC8" i="2"/>
  <c r="AB8" i="2"/>
  <c r="AA8" i="2"/>
  <c r="Z8" i="2"/>
  <c r="Y8" i="2"/>
  <c r="X8" i="2"/>
  <c r="S8" i="2"/>
  <c r="J8" i="2"/>
  <c r="AE7" i="2"/>
  <c r="AD7" i="2"/>
  <c r="AC7" i="2"/>
  <c r="AB7" i="2"/>
  <c r="AA7" i="2"/>
  <c r="Z7" i="2"/>
  <c r="Y7" i="2"/>
  <c r="X7" i="2"/>
  <c r="S7" i="2"/>
  <c r="J7" i="2"/>
  <c r="AE6" i="2"/>
  <c r="AD6" i="2"/>
  <c r="AC6" i="2"/>
  <c r="AB6" i="2"/>
  <c r="B6" i="2" s="1"/>
  <c r="AA6" i="2"/>
  <c r="Z6" i="2"/>
  <c r="Y6" i="2"/>
  <c r="X6" i="2"/>
  <c r="S6" i="2"/>
  <c r="AE5" i="2"/>
  <c r="AD5" i="2"/>
  <c r="AC5" i="2"/>
  <c r="AB5" i="2"/>
  <c r="AA5" i="2"/>
  <c r="Z5" i="2"/>
  <c r="Y5" i="2"/>
  <c r="X5" i="2"/>
  <c r="S5" i="2"/>
  <c r="AE4" i="2"/>
  <c r="AD4" i="2"/>
  <c r="AC4" i="2"/>
  <c r="AB4" i="2"/>
  <c r="AA4" i="2"/>
  <c r="Z4" i="2"/>
  <c r="Y4" i="2"/>
  <c r="X4" i="2"/>
  <c r="S4" i="2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A50" i="1"/>
  <c r="AB49" i="1"/>
  <c r="AB48" i="1"/>
  <c r="Z48" i="1"/>
  <c r="AB47" i="1"/>
  <c r="AB46" i="1"/>
  <c r="AB45" i="1"/>
  <c r="AB44" i="1"/>
  <c r="J44" i="1"/>
  <c r="AB43" i="1"/>
  <c r="J43" i="1"/>
  <c r="AB42" i="1"/>
  <c r="J42" i="1"/>
  <c r="AB41" i="1"/>
  <c r="J41" i="1"/>
  <c r="AB40" i="1"/>
  <c r="J40" i="1"/>
  <c r="AB39" i="1"/>
  <c r="J39" i="1"/>
  <c r="AB38" i="1"/>
  <c r="J38" i="1"/>
  <c r="AB37" i="1"/>
  <c r="J37" i="1"/>
  <c r="AB36" i="1"/>
  <c r="J36" i="1"/>
  <c r="AB35" i="1"/>
  <c r="J35" i="1"/>
  <c r="AC34" i="1"/>
  <c r="AB34" i="1"/>
  <c r="J34" i="1"/>
  <c r="AB33" i="1"/>
  <c r="Y33" i="1"/>
  <c r="J33" i="1"/>
  <c r="AB32" i="1"/>
  <c r="Y32" i="1"/>
  <c r="J32" i="1"/>
  <c r="AB31" i="1"/>
  <c r="Y31" i="1"/>
  <c r="J31" i="1"/>
  <c r="AC30" i="1"/>
  <c r="AB30" i="1"/>
  <c r="Y30" i="1"/>
  <c r="J30" i="1"/>
  <c r="AE29" i="1"/>
  <c r="AD29" i="1"/>
  <c r="AB29" i="1"/>
  <c r="J29" i="1"/>
  <c r="AB28" i="1"/>
  <c r="Y28" i="1"/>
  <c r="AE28" i="1"/>
  <c r="AC28" i="1"/>
  <c r="J28" i="1"/>
  <c r="AB27" i="1"/>
  <c r="AA27" i="1"/>
  <c r="Y27" i="1"/>
  <c r="AE32" i="1"/>
  <c r="AC27" i="1"/>
  <c r="J27" i="1"/>
  <c r="AB26" i="1"/>
  <c r="Y26" i="1"/>
  <c r="AE26" i="1"/>
  <c r="AA26" i="1"/>
  <c r="J26" i="1"/>
  <c r="AE25" i="1"/>
  <c r="AD25" i="1"/>
  <c r="AB25" i="1"/>
  <c r="Y25" i="1"/>
  <c r="AA30" i="1"/>
  <c r="Z25" i="1"/>
  <c r="J25" i="1"/>
  <c r="AE24" i="1"/>
  <c r="AD24" i="1"/>
  <c r="AC24" i="1"/>
  <c r="AB24" i="1"/>
  <c r="AA24" i="1"/>
  <c r="Z24" i="1"/>
  <c r="Y24" i="1"/>
  <c r="J24" i="1"/>
  <c r="AE23" i="1"/>
  <c r="AD23" i="1"/>
  <c r="AC23" i="1"/>
  <c r="AB23" i="1"/>
  <c r="AA23" i="1"/>
  <c r="Z23" i="1"/>
  <c r="Y23" i="1"/>
  <c r="J23" i="1"/>
  <c r="AE22" i="1"/>
  <c r="AD22" i="1"/>
  <c r="AC22" i="1"/>
  <c r="AB22" i="1"/>
  <c r="AA22" i="1"/>
  <c r="Z22" i="1"/>
  <c r="Y22" i="1"/>
  <c r="S22" i="1"/>
  <c r="J22" i="1"/>
  <c r="AE21" i="1"/>
  <c r="AD21" i="1"/>
  <c r="AC21" i="1"/>
  <c r="AB21" i="1"/>
  <c r="AA21" i="1"/>
  <c r="Z21" i="1"/>
  <c r="Y21" i="1"/>
  <c r="S21" i="1"/>
  <c r="J21" i="1"/>
  <c r="AE20" i="1"/>
  <c r="AD20" i="1"/>
  <c r="AC20" i="1"/>
  <c r="AB20" i="1"/>
  <c r="AA20" i="1"/>
  <c r="Z20" i="1"/>
  <c r="Y20" i="1"/>
  <c r="S20" i="1"/>
  <c r="J20" i="1"/>
  <c r="AE19" i="1"/>
  <c r="AD19" i="1"/>
  <c r="AC19" i="1"/>
  <c r="AB19" i="1"/>
  <c r="AA19" i="1"/>
  <c r="Z19" i="1"/>
  <c r="Y19" i="1"/>
  <c r="S19" i="1"/>
  <c r="J19" i="1"/>
  <c r="AE18" i="1"/>
  <c r="AD18" i="1"/>
  <c r="AC18" i="1"/>
  <c r="AB18" i="1"/>
  <c r="AA18" i="1"/>
  <c r="Z18" i="1"/>
  <c r="Y18" i="1"/>
  <c r="S18" i="1"/>
  <c r="J18" i="1"/>
  <c r="AE17" i="1"/>
  <c r="AD17" i="1"/>
  <c r="AC17" i="1"/>
  <c r="AB17" i="1"/>
  <c r="AA17" i="1"/>
  <c r="Z17" i="1"/>
  <c r="Y17" i="1"/>
  <c r="S17" i="1"/>
  <c r="J17" i="1"/>
  <c r="AE16" i="1"/>
  <c r="AD16" i="1"/>
  <c r="AC16" i="1"/>
  <c r="AB16" i="1"/>
  <c r="AA16" i="1"/>
  <c r="Z16" i="1"/>
  <c r="Y16" i="1"/>
  <c r="S16" i="1"/>
  <c r="J16" i="1"/>
  <c r="AE15" i="1"/>
  <c r="AD15" i="1"/>
  <c r="AC15" i="1"/>
  <c r="AB15" i="1"/>
  <c r="AA15" i="1"/>
  <c r="Z15" i="1"/>
  <c r="Y15" i="1"/>
  <c r="S15" i="1"/>
  <c r="J15" i="1"/>
  <c r="AE14" i="1"/>
  <c r="AD14" i="1"/>
  <c r="AC14" i="1"/>
  <c r="AB14" i="1"/>
  <c r="AA14" i="1"/>
  <c r="Z14" i="1"/>
  <c r="Y14" i="1"/>
  <c r="S14" i="1"/>
  <c r="J14" i="1"/>
  <c r="AE13" i="1"/>
  <c r="AD13" i="1"/>
  <c r="AC13" i="1"/>
  <c r="AB13" i="1"/>
  <c r="AA13" i="1"/>
  <c r="Z13" i="1"/>
  <c r="Y13" i="1"/>
  <c r="S13" i="1"/>
  <c r="J13" i="1"/>
  <c r="AE12" i="1"/>
  <c r="AD12" i="1"/>
  <c r="AC12" i="1"/>
  <c r="AB12" i="1"/>
  <c r="AA12" i="1"/>
  <c r="Z12" i="1"/>
  <c r="Y12" i="1"/>
  <c r="S12" i="1"/>
  <c r="J12" i="1"/>
  <c r="AE11" i="1"/>
  <c r="AD11" i="1"/>
  <c r="AC11" i="1"/>
  <c r="AB11" i="1"/>
  <c r="AA11" i="1"/>
  <c r="Z11" i="1"/>
  <c r="Y11" i="1"/>
  <c r="S11" i="1"/>
  <c r="J11" i="1"/>
  <c r="AE10" i="1"/>
  <c r="AD10" i="1"/>
  <c r="AC10" i="1"/>
  <c r="AB10" i="1"/>
  <c r="AA10" i="1"/>
  <c r="Z10" i="1"/>
  <c r="Y10" i="1"/>
  <c r="S10" i="1"/>
  <c r="J10" i="1"/>
  <c r="AE9" i="1"/>
  <c r="AD9" i="1"/>
  <c r="AC9" i="1"/>
  <c r="AB9" i="1"/>
  <c r="AA9" i="1"/>
  <c r="Z9" i="1"/>
  <c r="Y9" i="1"/>
  <c r="S9" i="1"/>
  <c r="J9" i="1"/>
  <c r="AE8" i="1"/>
  <c r="AD8" i="1"/>
  <c r="AC8" i="1"/>
  <c r="AB8" i="1"/>
  <c r="AA8" i="1"/>
  <c r="Z8" i="1"/>
  <c r="Y8" i="1"/>
  <c r="S8" i="1"/>
  <c r="J8" i="1"/>
  <c r="AE7" i="1"/>
  <c r="AD7" i="1"/>
  <c r="AC7" i="1"/>
  <c r="AB7" i="1"/>
  <c r="AA7" i="1"/>
  <c r="Z7" i="1"/>
  <c r="Y7" i="1"/>
  <c r="S7" i="1"/>
  <c r="J7" i="1"/>
  <c r="AE6" i="1"/>
  <c r="AD6" i="1"/>
  <c r="AC6" i="1"/>
  <c r="AB6" i="1"/>
  <c r="AA6" i="1"/>
  <c r="Z6" i="1"/>
  <c r="Y6" i="1"/>
  <c r="S6" i="1"/>
  <c r="AE5" i="1"/>
  <c r="AD5" i="1"/>
  <c r="AC5" i="1"/>
  <c r="AB5" i="1"/>
  <c r="AA5" i="1"/>
  <c r="Z5" i="1"/>
  <c r="Y5" i="1"/>
  <c r="S5" i="1"/>
  <c r="AE4" i="1"/>
  <c r="AD4" i="1"/>
  <c r="AC4" i="1"/>
  <c r="AB4" i="1"/>
  <c r="AA4" i="1"/>
  <c r="Z4" i="1"/>
  <c r="Y4" i="1"/>
  <c r="S4" i="1"/>
  <c r="U53" i="1" l="1"/>
  <c r="C51" i="1"/>
  <c r="C49" i="1"/>
  <c r="C47" i="1"/>
  <c r="C45" i="1"/>
  <c r="C6" i="2"/>
  <c r="AE53" i="1"/>
  <c r="AE33" i="1"/>
  <c r="R39" i="1"/>
  <c r="R45" i="1" s="1"/>
  <c r="P51" i="1"/>
  <c r="AC45" i="1"/>
  <c r="AC47" i="1"/>
  <c r="AD50" i="1"/>
  <c r="AE50" i="1"/>
  <c r="AE46" i="1"/>
  <c r="R52" i="1"/>
  <c r="AC50" i="1"/>
  <c r="R43" i="1"/>
  <c r="R49" i="1" s="1"/>
  <c r="AE37" i="1"/>
  <c r="Q43" i="1"/>
  <c r="Q49" i="1" s="1"/>
  <c r="AD37" i="1"/>
  <c r="Q48" i="1"/>
  <c r="AD42" i="1"/>
  <c r="AD46" i="1"/>
  <c r="Q52" i="1"/>
  <c r="AD47" i="1"/>
  <c r="P48" i="1"/>
  <c r="AC42" i="1"/>
  <c r="R48" i="1"/>
  <c r="AE42" i="1"/>
  <c r="AE47" i="1"/>
  <c r="P52" i="1"/>
  <c r="AC46" i="1"/>
  <c r="P31" i="1"/>
  <c r="P37" i="1" s="1"/>
  <c r="Q33" i="1"/>
  <c r="Q39" i="1" s="1"/>
  <c r="Q45" i="1" s="1"/>
  <c r="AC29" i="1"/>
  <c r="AE31" i="1"/>
  <c r="AA49" i="1"/>
  <c r="Z50" i="1"/>
  <c r="Z55" i="1"/>
  <c r="L43" i="1"/>
  <c r="Y37" i="1"/>
  <c r="Z46" i="1"/>
  <c r="M52" i="1"/>
  <c r="Y29" i="1"/>
  <c r="L35" i="1"/>
  <c r="S29" i="1"/>
  <c r="L51" i="1"/>
  <c r="Y45" i="1"/>
  <c r="N34" i="1"/>
  <c r="AA28" i="1"/>
  <c r="Z66" i="1"/>
  <c r="S28" i="1"/>
  <c r="L48" i="1"/>
  <c r="Y42" i="1"/>
  <c r="AA48" i="1"/>
  <c r="N51" i="1"/>
  <c r="AA45" i="1"/>
  <c r="M51" i="1"/>
  <c r="Z45" i="1"/>
  <c r="Y38" i="1"/>
  <c r="L44" i="1"/>
  <c r="Z49" i="1"/>
  <c r="AA56" i="1"/>
  <c r="Z31" i="1"/>
  <c r="L40" i="1"/>
  <c r="Y34" i="1"/>
  <c r="AA31" i="1"/>
  <c r="Z26" i="1"/>
  <c r="AA47" i="1"/>
  <c r="Z47" i="1"/>
  <c r="U24" i="1"/>
  <c r="U28" i="1"/>
  <c r="B21" i="1"/>
  <c r="A21" i="1" s="1"/>
  <c r="C21" i="1" s="1"/>
  <c r="B8" i="1"/>
  <c r="B4" i="1"/>
  <c r="B9" i="1"/>
  <c r="A9" i="1" s="1"/>
  <c r="C9" i="1" s="1"/>
  <c r="B17" i="1"/>
  <c r="A17" i="1" s="1"/>
  <c r="C17" i="1" s="1"/>
  <c r="B19" i="1"/>
  <c r="A19" i="1" s="1"/>
  <c r="C19" i="1" s="1"/>
  <c r="B5" i="1"/>
  <c r="C5" i="1" s="1"/>
  <c r="B16" i="1"/>
  <c r="A16" i="1" s="1"/>
  <c r="C16" i="1" s="1"/>
  <c r="B11" i="1"/>
  <c r="B12" i="1"/>
  <c r="A12" i="1" s="1"/>
  <c r="B20" i="1"/>
  <c r="A20" i="1" s="1"/>
  <c r="C20" i="1" s="1"/>
  <c r="B7" i="1"/>
  <c r="A7" i="1" s="1"/>
  <c r="C7" i="1" s="1"/>
  <c r="B15" i="1"/>
  <c r="A15" i="1" s="1"/>
  <c r="B14" i="1"/>
  <c r="A14" i="1" s="1"/>
  <c r="A19" i="2"/>
  <c r="C19" i="2" s="1"/>
  <c r="B30" i="2"/>
  <c r="Q44" i="2"/>
  <c r="AD44" i="2" s="1"/>
  <c r="AD39" i="2"/>
  <c r="A11" i="2"/>
  <c r="C11" i="2" s="1"/>
  <c r="M33" i="2"/>
  <c r="S28" i="2"/>
  <c r="Q32" i="2"/>
  <c r="AD27" i="2"/>
  <c r="AA33" i="2"/>
  <c r="N38" i="2"/>
  <c r="M37" i="2"/>
  <c r="S32" i="2"/>
  <c r="B5" i="2"/>
  <c r="C5" i="2" s="1"/>
  <c r="B17" i="2"/>
  <c r="B20" i="2"/>
  <c r="B23" i="2"/>
  <c r="S31" i="2"/>
  <c r="Z31" i="2"/>
  <c r="B29" i="2"/>
  <c r="AE35" i="2"/>
  <c r="R40" i="2"/>
  <c r="AE40" i="2" s="1"/>
  <c r="AC36" i="2"/>
  <c r="P41" i="2"/>
  <c r="AC41" i="2" s="1"/>
  <c r="AA37" i="2"/>
  <c r="N42" i="2"/>
  <c r="AA42" i="2" s="1"/>
  <c r="AD34" i="2"/>
  <c r="B4" i="2"/>
  <c r="B8" i="2"/>
  <c r="S30" i="2"/>
  <c r="Q36" i="2"/>
  <c r="AD31" i="2"/>
  <c r="AE34" i="2"/>
  <c r="N40" i="2"/>
  <c r="AA40" i="2" s="1"/>
  <c r="S27" i="2"/>
  <c r="P32" i="2"/>
  <c r="B9" i="2"/>
  <c r="A15" i="2"/>
  <c r="C15" i="2" s="1"/>
  <c r="N44" i="2"/>
  <c r="AA44" i="2" s="1"/>
  <c r="AA39" i="2"/>
  <c r="A21" i="2"/>
  <c r="C21" i="2"/>
  <c r="C22" i="2"/>
  <c r="B7" i="2"/>
  <c r="A10" i="2"/>
  <c r="C10" i="2"/>
  <c r="AE31" i="2"/>
  <c r="R36" i="2"/>
  <c r="AC27" i="2"/>
  <c r="B27" i="2" s="1"/>
  <c r="Z32" i="2"/>
  <c r="Q35" i="2"/>
  <c r="A12" i="2"/>
  <c r="C12" i="2" s="1"/>
  <c r="A16" i="2"/>
  <c r="C16" i="2" s="1"/>
  <c r="A18" i="2"/>
  <c r="C18" i="2" s="1"/>
  <c r="M41" i="2"/>
  <c r="S36" i="2"/>
  <c r="AE39" i="2"/>
  <c r="R44" i="2"/>
  <c r="AE44" i="2" s="1"/>
  <c r="P35" i="2"/>
  <c r="B13" i="2"/>
  <c r="C14" i="2"/>
  <c r="B24" i="2"/>
  <c r="S26" i="2"/>
  <c r="Z28" i="2"/>
  <c r="B28" i="2" s="1"/>
  <c r="AC31" i="2"/>
  <c r="B31" i="2" s="1"/>
  <c r="AA32" i="2"/>
  <c r="Z26" i="2"/>
  <c r="B26" i="2" s="1"/>
  <c r="AC25" i="2"/>
  <c r="B25" i="2" s="1"/>
  <c r="AA26" i="2"/>
  <c r="AA30" i="2"/>
  <c r="AC33" i="2"/>
  <c r="AA34" i="2"/>
  <c r="AD25" i="2"/>
  <c r="AD29" i="2"/>
  <c r="R33" i="2"/>
  <c r="AD33" i="2"/>
  <c r="P34" i="2"/>
  <c r="M35" i="2"/>
  <c r="R37" i="2"/>
  <c r="M39" i="2"/>
  <c r="S25" i="2"/>
  <c r="S29" i="2"/>
  <c r="Z39" i="1"/>
  <c r="AD38" i="1"/>
  <c r="AC31" i="1"/>
  <c r="AD26" i="1"/>
  <c r="A11" i="1"/>
  <c r="C11" i="1" s="1"/>
  <c r="B22" i="1"/>
  <c r="AE34" i="1"/>
  <c r="AC40" i="1"/>
  <c r="AC35" i="1"/>
  <c r="AA41" i="1"/>
  <c r="AA36" i="1"/>
  <c r="S27" i="1"/>
  <c r="B13" i="1"/>
  <c r="A8" i="1"/>
  <c r="C8" i="1" s="1"/>
  <c r="Z38" i="1"/>
  <c r="B6" i="1"/>
  <c r="C6" i="1" s="1"/>
  <c r="B23" i="1"/>
  <c r="AE30" i="1"/>
  <c r="AC26" i="1"/>
  <c r="AA38" i="1"/>
  <c r="AA43" i="1"/>
  <c r="Z34" i="1"/>
  <c r="AD34" i="1"/>
  <c r="B10" i="1"/>
  <c r="AA32" i="1"/>
  <c r="AD30" i="1"/>
  <c r="B18" i="1"/>
  <c r="B24" i="1"/>
  <c r="S25" i="1"/>
  <c r="U25" i="1" s="1"/>
  <c r="Z27" i="1"/>
  <c r="AE43" i="1"/>
  <c r="AE38" i="1"/>
  <c r="AC44" i="1"/>
  <c r="AC39" i="1"/>
  <c r="Z28" i="1"/>
  <c r="S26" i="1"/>
  <c r="Z29" i="1"/>
  <c r="Z33" i="1"/>
  <c r="AA25" i="1"/>
  <c r="B25" i="1" s="1"/>
  <c r="AE27" i="1"/>
  <c r="AA29" i="1"/>
  <c r="AC32" i="1"/>
  <c r="AA33" i="1"/>
  <c r="AD28" i="1"/>
  <c r="AD32" i="1"/>
  <c r="R51" i="1" l="1"/>
  <c r="AE45" i="1"/>
  <c r="AC52" i="1"/>
  <c r="AD52" i="1"/>
  <c r="AC53" i="1"/>
  <c r="AC56" i="1"/>
  <c r="AE52" i="1"/>
  <c r="AD33" i="1"/>
  <c r="AE48" i="1"/>
  <c r="AD48" i="1"/>
  <c r="AC51" i="1"/>
  <c r="AE56" i="1"/>
  <c r="AD49" i="1"/>
  <c r="U29" i="1"/>
  <c r="P43" i="1"/>
  <c r="P49" i="1" s="1"/>
  <c r="AC37" i="1"/>
  <c r="AD45" i="1"/>
  <c r="Q51" i="1"/>
  <c r="AC48" i="1"/>
  <c r="AD43" i="1"/>
  <c r="AD53" i="1"/>
  <c r="AE49" i="1"/>
  <c r="AD56" i="1"/>
  <c r="AE59" i="1"/>
  <c r="N40" i="1"/>
  <c r="N46" i="1" s="1"/>
  <c r="AA34" i="1"/>
  <c r="AA62" i="1"/>
  <c r="AA54" i="1"/>
  <c r="Y51" i="1"/>
  <c r="L50" i="1"/>
  <c r="Y44" i="1"/>
  <c r="S34" i="1"/>
  <c r="Y48" i="1"/>
  <c r="L41" i="1"/>
  <c r="Y35" i="1"/>
  <c r="Z56" i="1"/>
  <c r="Z53" i="1"/>
  <c r="AA51" i="1"/>
  <c r="Y43" i="1"/>
  <c r="L49" i="1"/>
  <c r="AA53" i="1"/>
  <c r="Z61" i="1"/>
  <c r="L46" i="1"/>
  <c r="Y40" i="1"/>
  <c r="Z51" i="1"/>
  <c r="Z52" i="1"/>
  <c r="AA55" i="1"/>
  <c r="U26" i="1"/>
  <c r="U27" i="1"/>
  <c r="C12" i="1"/>
  <c r="B26" i="1"/>
  <c r="A26" i="1" s="1"/>
  <c r="C26" i="1" s="1"/>
  <c r="B29" i="1"/>
  <c r="A29" i="1" s="1"/>
  <c r="C29" i="1" s="1"/>
  <c r="B34" i="1"/>
  <c r="B28" i="1"/>
  <c r="A28" i="1" s="1"/>
  <c r="C28" i="1" s="1"/>
  <c r="C14" i="1"/>
  <c r="C15" i="1"/>
  <c r="A27" i="2"/>
  <c r="C27" i="2"/>
  <c r="A31" i="2"/>
  <c r="C31" i="2"/>
  <c r="A25" i="2"/>
  <c r="C25" i="2"/>
  <c r="S39" i="2"/>
  <c r="Z39" i="2"/>
  <c r="M44" i="2"/>
  <c r="A8" i="2"/>
  <c r="C8" i="2" s="1"/>
  <c r="Z33" i="2"/>
  <c r="S33" i="2"/>
  <c r="M38" i="2"/>
  <c r="AE37" i="2"/>
  <c r="R42" i="2"/>
  <c r="AE42" i="2" s="1"/>
  <c r="P40" i="2"/>
  <c r="AC40" i="2" s="1"/>
  <c r="AC35" i="2"/>
  <c r="A29" i="2"/>
  <c r="C29" i="2"/>
  <c r="Z37" i="2"/>
  <c r="M42" i="2"/>
  <c r="S35" i="2"/>
  <c r="Z35" i="2"/>
  <c r="M40" i="2"/>
  <c r="A28" i="2"/>
  <c r="C28" i="2" s="1"/>
  <c r="A7" i="2"/>
  <c r="C7" i="2"/>
  <c r="N43" i="2"/>
  <c r="AA43" i="2" s="1"/>
  <c r="AA38" i="2"/>
  <c r="AC34" i="2"/>
  <c r="B34" i="2" s="1"/>
  <c r="S34" i="2"/>
  <c r="P39" i="2"/>
  <c r="Q40" i="2"/>
  <c r="AD40" i="2" s="1"/>
  <c r="AD35" i="2"/>
  <c r="B32" i="2"/>
  <c r="A23" i="2"/>
  <c r="C23" i="2" s="1"/>
  <c r="AE33" i="2"/>
  <c r="R38" i="2"/>
  <c r="A30" i="2"/>
  <c r="C30" i="2" s="1"/>
  <c r="A13" i="2"/>
  <c r="C13" i="2"/>
  <c r="R41" i="2"/>
  <c r="AE41" i="2" s="1"/>
  <c r="AE36" i="2"/>
  <c r="A17" i="2"/>
  <c r="C17" i="2" s="1"/>
  <c r="A24" i="2"/>
  <c r="C24" i="2" s="1"/>
  <c r="A26" i="2"/>
  <c r="C26" i="2" s="1"/>
  <c r="Z41" i="2"/>
  <c r="B41" i="2" s="1"/>
  <c r="A9" i="2"/>
  <c r="C9" i="2" s="1"/>
  <c r="AD36" i="2"/>
  <c r="Q41" i="2"/>
  <c r="AD41" i="2" s="1"/>
  <c r="A20" i="2"/>
  <c r="C20" i="2" s="1"/>
  <c r="Q37" i="2"/>
  <c r="S37" i="2" s="1"/>
  <c r="AD32" i="2"/>
  <c r="AC32" i="2"/>
  <c r="P37" i="2"/>
  <c r="A34" i="1"/>
  <c r="C34" i="1" s="1"/>
  <c r="AD31" i="1"/>
  <c r="B31" i="1" s="1"/>
  <c r="A18" i="1"/>
  <c r="C18" i="1" s="1"/>
  <c r="Z44" i="1"/>
  <c r="AA44" i="1"/>
  <c r="AA39" i="1"/>
  <c r="S32" i="1"/>
  <c r="Z32" i="1"/>
  <c r="B32" i="1" s="1"/>
  <c r="AE39" i="1"/>
  <c r="AE44" i="1"/>
  <c r="S39" i="1"/>
  <c r="AE36" i="1"/>
  <c r="AE41" i="1"/>
  <c r="A24" i="1"/>
  <c r="C24" i="1" s="1"/>
  <c r="A25" i="1"/>
  <c r="C25" i="1" s="1"/>
  <c r="AA42" i="1"/>
  <c r="AA37" i="1"/>
  <c r="AE40" i="1"/>
  <c r="AE35" i="1"/>
  <c r="S31" i="1"/>
  <c r="A13" i="1"/>
  <c r="C13" i="1" s="1"/>
  <c r="AC41" i="1"/>
  <c r="AC36" i="1"/>
  <c r="B27" i="1"/>
  <c r="A10" i="1"/>
  <c r="C10" i="1" s="1"/>
  <c r="A22" i="1"/>
  <c r="C22" i="1" s="1"/>
  <c r="AA40" i="1"/>
  <c r="AA35" i="1"/>
  <c r="AD44" i="1"/>
  <c r="AD39" i="1"/>
  <c r="AC33" i="1"/>
  <c r="B33" i="1" s="1"/>
  <c r="S33" i="1"/>
  <c r="U33" i="1" s="1"/>
  <c r="Z36" i="1"/>
  <c r="A23" i="1"/>
  <c r="C23" i="1" s="1"/>
  <c r="Z30" i="1"/>
  <c r="B30" i="1" s="1"/>
  <c r="S30" i="1"/>
  <c r="U30" i="1" s="1"/>
  <c r="Z43" i="1"/>
  <c r="AD35" i="1"/>
  <c r="AD40" i="1"/>
  <c r="AD51" i="1" l="1"/>
  <c r="AD59" i="1"/>
  <c r="AD54" i="1"/>
  <c r="AE54" i="1"/>
  <c r="AC59" i="1"/>
  <c r="AE65" i="1"/>
  <c r="AD55" i="1"/>
  <c r="AD58" i="1"/>
  <c r="AD62" i="1"/>
  <c r="AC54" i="1"/>
  <c r="AE62" i="1"/>
  <c r="AC58" i="1"/>
  <c r="AC57" i="1"/>
  <c r="AC62" i="1"/>
  <c r="AE58" i="1"/>
  <c r="AE55" i="1"/>
  <c r="AC49" i="1"/>
  <c r="AE51" i="1"/>
  <c r="Z62" i="1"/>
  <c r="Y41" i="1"/>
  <c r="L47" i="1"/>
  <c r="Z59" i="1"/>
  <c r="U32" i="1"/>
  <c r="AA61" i="1"/>
  <c r="Z57" i="1"/>
  <c r="Y49" i="1"/>
  <c r="Y57" i="1"/>
  <c r="AA60" i="1"/>
  <c r="AA57" i="1"/>
  <c r="L52" i="1"/>
  <c r="Y46" i="1"/>
  <c r="Y54" i="1"/>
  <c r="Z58" i="1"/>
  <c r="AA59" i="1"/>
  <c r="Y50" i="1"/>
  <c r="AA46" i="1"/>
  <c r="N52" i="1"/>
  <c r="U34" i="1"/>
  <c r="U31" i="1"/>
  <c r="B39" i="1"/>
  <c r="A39" i="1" s="1"/>
  <c r="C39" i="1" s="1"/>
  <c r="A34" i="2"/>
  <c r="C34" i="2" s="1"/>
  <c r="B33" i="2"/>
  <c r="B36" i="2"/>
  <c r="P44" i="2"/>
  <c r="AC44" i="2" s="1"/>
  <c r="AC39" i="2"/>
  <c r="B39" i="2" s="1"/>
  <c r="P42" i="2"/>
  <c r="AC42" i="2" s="1"/>
  <c r="AC37" i="2"/>
  <c r="R43" i="2"/>
  <c r="AE43" i="2" s="1"/>
  <c r="AE38" i="2"/>
  <c r="S40" i="2"/>
  <c r="Z40" i="2"/>
  <c r="B40" i="2" s="1"/>
  <c r="Q42" i="2"/>
  <c r="AD42" i="2" s="1"/>
  <c r="AD37" i="2"/>
  <c r="B37" i="2" s="1"/>
  <c r="Z42" i="2"/>
  <c r="A32" i="2"/>
  <c r="C32" i="2" s="1"/>
  <c r="B35" i="2"/>
  <c r="A41" i="2"/>
  <c r="C41" i="2"/>
  <c r="Z38" i="2"/>
  <c r="B38" i="2" s="1"/>
  <c r="M43" i="2"/>
  <c r="S38" i="2"/>
  <c r="S41" i="2"/>
  <c r="Z44" i="2"/>
  <c r="A33" i="1"/>
  <c r="C33" i="1" s="1"/>
  <c r="AD41" i="1"/>
  <c r="AD36" i="1"/>
  <c r="B36" i="1" s="1"/>
  <c r="B44" i="1"/>
  <c r="S44" i="1"/>
  <c r="S36" i="1"/>
  <c r="A27" i="1"/>
  <c r="C27" i="1" s="1"/>
  <c r="Z41" i="1"/>
  <c r="S41" i="1"/>
  <c r="A32" i="1"/>
  <c r="C32" i="1" s="1"/>
  <c r="S35" i="1"/>
  <c r="U35" i="1" s="1"/>
  <c r="Z35" i="1"/>
  <c r="B35" i="1" s="1"/>
  <c r="Z37" i="1"/>
  <c r="B37" i="1" s="1"/>
  <c r="S37" i="1"/>
  <c r="U37" i="1" s="1"/>
  <c r="A30" i="1"/>
  <c r="C30" i="1" s="1"/>
  <c r="AC38" i="1"/>
  <c r="B38" i="1" s="1"/>
  <c r="S38" i="1"/>
  <c r="U39" i="1" s="1"/>
  <c r="A31" i="1"/>
  <c r="C31" i="1" s="1"/>
  <c r="AE60" i="1" l="1"/>
  <c r="AE61" i="1"/>
  <c r="AC64" i="1"/>
  <c r="AD64" i="1"/>
  <c r="AE64" i="1"/>
  <c r="AD60" i="1"/>
  <c r="AD61" i="1"/>
  <c r="AE57" i="1"/>
  <c r="AC55" i="1"/>
  <c r="AC60" i="1"/>
  <c r="AD65" i="1"/>
  <c r="AC63" i="1"/>
  <c r="AC65" i="1"/>
  <c r="AD57" i="1"/>
  <c r="AA52" i="1"/>
  <c r="Y60" i="1"/>
  <c r="Z65" i="1"/>
  <c r="Y56" i="1"/>
  <c r="Y47" i="1"/>
  <c r="AA65" i="1"/>
  <c r="AA63" i="1"/>
  <c r="Z64" i="1"/>
  <c r="AA66" i="1"/>
  <c r="Y63" i="1"/>
  <c r="Y52" i="1"/>
  <c r="Y55" i="1"/>
  <c r="Z63" i="1"/>
  <c r="U36" i="1"/>
  <c r="U45" i="1"/>
  <c r="U38" i="1"/>
  <c r="U41" i="1"/>
  <c r="B41" i="1"/>
  <c r="A41" i="1" s="1"/>
  <c r="C41" i="1" s="1"/>
  <c r="A37" i="2"/>
  <c r="C37" i="2" s="1"/>
  <c r="A39" i="2"/>
  <c r="C39" i="2"/>
  <c r="B44" i="2"/>
  <c r="A33" i="2"/>
  <c r="C33" i="2" s="1"/>
  <c r="S44" i="2"/>
  <c r="A36" i="2"/>
  <c r="C36" i="2" s="1"/>
  <c r="B42" i="2"/>
  <c r="A38" i="2"/>
  <c r="C38" i="2" s="1"/>
  <c r="A40" i="2"/>
  <c r="C40" i="2"/>
  <c r="A35" i="2"/>
  <c r="C35" i="2" s="1"/>
  <c r="S43" i="2"/>
  <c r="Z43" i="2"/>
  <c r="B43" i="2" s="1"/>
  <c r="S42" i="2"/>
  <c r="A36" i="1"/>
  <c r="C36" i="1" s="1"/>
  <c r="A37" i="1"/>
  <c r="C37" i="1" s="1"/>
  <c r="A35" i="1"/>
  <c r="C35" i="1" s="1"/>
  <c r="A44" i="1"/>
  <c r="C44" i="1" s="1"/>
  <c r="Z42" i="1"/>
  <c r="B42" i="1" s="1"/>
  <c r="S42" i="1"/>
  <c r="U42" i="1" s="1"/>
  <c r="S40" i="1"/>
  <c r="U40" i="1" s="1"/>
  <c r="Z40" i="1"/>
  <c r="B40" i="1" s="1"/>
  <c r="AC43" i="1"/>
  <c r="B43" i="1" s="1"/>
  <c r="S43" i="1"/>
  <c r="U43" i="1" s="1"/>
  <c r="A38" i="1"/>
  <c r="C38" i="1" s="1"/>
  <c r="AD66" i="1" l="1"/>
  <c r="AE63" i="1"/>
  <c r="AD63" i="1"/>
  <c r="AC66" i="1"/>
  <c r="AC61" i="1"/>
  <c r="AE66" i="1"/>
  <c r="Y61" i="1"/>
  <c r="Y62" i="1"/>
  <c r="Y66" i="1"/>
  <c r="Y58" i="1"/>
  <c r="Y53" i="1"/>
  <c r="AA58" i="1"/>
  <c r="U44" i="1"/>
  <c r="C44" i="2"/>
  <c r="A44" i="2"/>
  <c r="A43" i="2"/>
  <c r="C43" i="2"/>
  <c r="A42" i="2"/>
  <c r="C42" i="2" s="1"/>
  <c r="A43" i="1"/>
  <c r="C43" i="1" s="1"/>
  <c r="A40" i="1"/>
  <c r="C40" i="1" s="1"/>
  <c r="A42" i="1"/>
  <c r="C42" i="1" s="1"/>
  <c r="Y64" i="1" l="1"/>
  <c r="AA64" i="1"/>
  <c r="Y59" i="1"/>
  <c r="Y65" i="1" l="1"/>
</calcChain>
</file>

<file path=xl/sharedStrings.xml><?xml version="1.0" encoding="utf-8"?>
<sst xmlns="http://schemas.openxmlformats.org/spreadsheetml/2006/main" count="388" uniqueCount="23">
  <si>
    <t>Table LGS-XX. Little Goose Dam Uniform Spill Patterns with No Spillway Weir (Bay 1, 2, and 5 Closed).</t>
  </si>
  <si>
    <r>
      <t>NWW POC</t>
    </r>
    <r>
      <rPr>
        <b/>
        <sz val="9"/>
        <color theme="1"/>
        <rFont val="Calibri"/>
        <family val="2"/>
        <scheme val="minor"/>
      </rPr>
      <t xml:space="preserve"> - Sean Milligan</t>
    </r>
  </si>
  <si>
    <t>Changes for 2016 FPP:</t>
  </si>
  <si>
    <t>None</t>
  </si>
  <si>
    <r>
      <t xml:space="preserve">Outflow </t>
    </r>
    <r>
      <rPr>
        <b/>
        <vertAlign val="superscript"/>
        <sz val="10"/>
        <color rgb="FF000000"/>
        <rFont val="Calibri"/>
        <family val="2"/>
      </rPr>
      <t>a</t>
    </r>
  </si>
  <si>
    <r>
      <t xml:space="preserve">Spill </t>
    </r>
    <r>
      <rPr>
        <b/>
        <vertAlign val="superscript"/>
        <sz val="10"/>
        <color rgb="FF000000"/>
        <rFont val="Calibri"/>
        <family val="2"/>
      </rPr>
      <t>b</t>
    </r>
  </si>
  <si>
    <r>
      <t xml:space="preserve">Turbine Unit Outflow (kcfs) </t>
    </r>
    <r>
      <rPr>
        <b/>
        <vertAlign val="superscript"/>
        <sz val="10"/>
        <color theme="1"/>
        <rFont val="Calibri"/>
        <family val="2"/>
      </rPr>
      <t>c</t>
    </r>
    <r>
      <rPr>
        <b/>
        <sz val="10"/>
        <color theme="1"/>
        <rFont val="Calibri"/>
        <family val="2"/>
      </rPr>
      <t xml:space="preserve"> </t>
    </r>
  </si>
  <si>
    <t>No SW Spill Patterns - Gate Stops (#) per Spillbay</t>
  </si>
  <si>
    <t>Comments (see footnotes)</t>
  </si>
  <si>
    <t>(kcfs)</t>
  </si>
  <si>
    <t xml:space="preserve">(%) </t>
  </si>
  <si>
    <r>
      <t xml:space="preserve">1 </t>
    </r>
    <r>
      <rPr>
        <b/>
        <vertAlign val="superscript"/>
        <sz val="10"/>
        <color rgb="FF000000"/>
        <rFont val="Calibri"/>
        <family val="2"/>
      </rPr>
      <t>d</t>
    </r>
    <r>
      <rPr>
        <b/>
        <sz val="10"/>
        <color rgb="FF000000"/>
        <rFont val="Calibri"/>
        <family val="2"/>
      </rPr>
      <t xml:space="preserve"> </t>
    </r>
  </si>
  <si>
    <t>TOTAL</t>
  </si>
  <si>
    <r>
      <t xml:space="preserve">1 </t>
    </r>
    <r>
      <rPr>
        <b/>
        <vertAlign val="superscript"/>
        <sz val="10"/>
        <color rgb="FF000000"/>
        <rFont val="Calibri"/>
        <family val="2"/>
      </rPr>
      <t>e</t>
    </r>
  </si>
  <si>
    <t>x</t>
  </si>
  <si>
    <r>
      <t xml:space="preserve">a. </t>
    </r>
    <r>
      <rPr>
        <sz val="10"/>
        <color theme="1"/>
        <rFont val="Calibri"/>
        <family val="2"/>
      </rPr>
      <t>At Total Outflow &gt;156 kcfs, spill is &gt;30% due to PH at maximum capacity (~109 kcfs).</t>
    </r>
    <r>
      <rPr>
        <sz val="9"/>
        <color theme="1"/>
        <rFont val="Calibri"/>
        <family val="2"/>
      </rPr>
      <t xml:space="preserve"> </t>
    </r>
  </si>
  <si>
    <r>
      <t xml:space="preserve">b. </t>
    </r>
    <r>
      <rPr>
        <sz val="10"/>
        <color rgb="FF000000"/>
        <rFont val="Calibri"/>
        <family val="2"/>
      </rPr>
      <t>This table defines spill patterns in increments of one gate stop per row. Spill (kcfs) is calculated</t>
    </r>
    <r>
      <rPr>
        <sz val="10"/>
        <color theme="1"/>
        <rFont val="Calibri"/>
        <family val="2"/>
      </rPr>
      <t xml:space="preserve"> as a function of the total number of stops at forebay elevation 633.5 ft (in MOP range 633.0–634.0 ft)</t>
    </r>
    <r>
      <rPr>
        <sz val="9"/>
        <color theme="1"/>
        <rFont val="Calibri"/>
        <family val="2"/>
      </rPr>
      <t>.</t>
    </r>
    <r>
      <rPr>
        <sz val="10"/>
        <color theme="1"/>
        <rFont val="Calibri"/>
        <family val="2"/>
      </rPr>
      <t xml:space="preserve"> </t>
    </r>
  </si>
  <si>
    <r>
      <t xml:space="preserve">c. </t>
    </r>
    <r>
      <rPr>
        <sz val="10"/>
        <color theme="1"/>
        <rFont val="Calibri"/>
        <family val="2"/>
      </rPr>
      <t>Units operated in priority order 1→6 (</t>
    </r>
    <r>
      <rPr>
        <b/>
        <sz val="10"/>
        <color theme="1"/>
        <rFont val="Calibri"/>
        <family val="2"/>
      </rPr>
      <t>Table LGS-5</t>
    </r>
    <r>
      <rPr>
        <sz val="10"/>
        <color theme="1"/>
        <rFont val="Calibri"/>
        <family val="2"/>
      </rPr>
      <t>) within 1% (</t>
    </r>
    <r>
      <rPr>
        <b/>
        <sz val="10"/>
        <color theme="1"/>
        <rFont val="Calibri"/>
        <family val="2"/>
      </rPr>
      <t>Table LGS-6, -7</t>
    </r>
    <r>
      <rPr>
        <sz val="10"/>
        <color theme="1"/>
        <rFont val="Calibri"/>
        <family val="2"/>
      </rPr>
      <t xml:space="preserve">).   </t>
    </r>
    <r>
      <rPr>
        <i/>
        <sz val="10"/>
        <color theme="1"/>
        <rFont val="Calibri"/>
        <family val="2"/>
      </rPr>
      <t xml:space="preserve">Unit outflows are estimates of how Unit 1 special operation will work, not precise requirement.  </t>
    </r>
  </si>
  <si>
    <r>
      <t xml:space="preserve">d. </t>
    </r>
    <r>
      <rPr>
        <sz val="10"/>
        <color theme="1"/>
        <rFont val="Calibri"/>
        <family val="2"/>
      </rPr>
      <t>Unit 1 manually restricted to upper 1% range (115–125 MW; ~16.0–17.5 kcfs) to disrupt tailrace eddy that forms during spill through SW in Bay 1.  Assume Unit 1 is at lower end of the upper 1% range if other units operating uniformly at &lt;16.0 kcfs.  Assume all units operating uniformly if average unit discharge is &gt;16.0 kcfs.  During low flows (&lt;~38 kcfs), Unit 1 may be operated within full 1% range as necessary (~11.3–17.5 kcfs).</t>
    </r>
  </si>
  <si>
    <r>
      <t xml:space="preserve">e. </t>
    </r>
    <r>
      <rPr>
        <sz val="10"/>
        <color theme="1"/>
        <rFont val="Calibri"/>
        <family val="2"/>
      </rPr>
      <t xml:space="preserve">SW operating criteria defined in </t>
    </r>
    <r>
      <rPr>
        <b/>
        <sz val="10"/>
        <color theme="1"/>
        <rFont val="Calibri"/>
        <family val="2"/>
      </rPr>
      <t>section</t>
    </r>
    <r>
      <rPr>
        <sz val="10"/>
        <color theme="1"/>
        <rFont val="Calibri"/>
        <family val="2"/>
      </rPr>
      <t xml:space="preserve"> </t>
    </r>
    <r>
      <rPr>
        <b/>
        <sz val="10"/>
        <color theme="1"/>
        <rFont val="Calibri"/>
        <family val="2"/>
      </rPr>
      <t>2.3.3.7</t>
    </r>
    <r>
      <rPr>
        <sz val="10"/>
        <color theme="1"/>
        <rFont val="Calibri"/>
        <family val="2"/>
      </rPr>
      <t>.  Flow &gt;85 kcfs = SW-Lo / Flow 50-85 kcfs = SW-Hi / Flow &lt;50 kcfs = SW close.</t>
    </r>
  </si>
  <si>
    <t>SW-Hi</t>
  </si>
  <si>
    <t>Table LGS-XX. Little Goose Dam Spill Patterns with Spillway Weir in High Crest (SW-Hi) Elevation 622 ft. (Bay 5 Closed).</t>
  </si>
  <si>
    <t>SW-Lo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</si>
</sst>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1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165" fontId="13" fillId="0" borderId="13" xfId="0" applyNumberFormat="1" applyFont="1" applyFill="1" applyBorder="1" applyAlignment="1">
      <alignment horizontal="center"/>
    </xf>
    <xf numFmtId="164" fontId="13" fillId="0" borderId="14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4" fillId="0" borderId="15" xfId="0" applyNumberFormat="1" applyFont="1" applyFill="1" applyBorder="1" applyAlignment="1">
      <alignment horizontal="center"/>
    </xf>
    <xf numFmtId="164" fontId="13" fillId="0" borderId="13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3" xfId="0" applyFont="1" applyFill="1" applyBorder="1"/>
    <xf numFmtId="0" fontId="0" fillId="0" borderId="0" xfId="0" applyFill="1"/>
    <xf numFmtId="164" fontId="13" fillId="0" borderId="16" xfId="0" applyNumberFormat="1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164" fontId="13" fillId="0" borderId="11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wrapText="1"/>
    </xf>
    <xf numFmtId="164" fontId="13" fillId="0" borderId="0" xfId="0" applyNumberFormat="1" applyFont="1" applyFill="1" applyBorder="1" applyAlignment="1">
      <alignment horizontal="center"/>
    </xf>
    <xf numFmtId="164" fontId="13" fillId="0" borderId="15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165" fontId="13" fillId="0" borderId="8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8" xfId="0" applyFont="1" applyFill="1" applyBorder="1"/>
    <xf numFmtId="0" fontId="9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/>
    </xf>
    <xf numFmtId="2" fontId="11" fillId="0" borderId="0" xfId="0" applyNumberFormat="1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4"/>
  <sheetViews>
    <sheetView zoomScaleNormal="100" workbookViewId="0">
      <pane ySplit="3" topLeftCell="A4" activePane="bottomLeft" state="frozen"/>
      <selection pane="bottomLeft" activeCell="D7" sqref="D7"/>
    </sheetView>
  </sheetViews>
  <sheetFormatPr defaultRowHeight="15" x14ac:dyDescent="0.25"/>
  <cols>
    <col min="1" max="1" width="8.5703125" style="57" customWidth="1"/>
    <col min="2" max="2" width="6.7109375" style="57" customWidth="1"/>
    <col min="3" max="3" width="6.7109375" style="58" customWidth="1"/>
    <col min="4" max="4" width="5" style="57" bestFit="1" customWidth="1"/>
    <col min="5" max="9" width="5.28515625" style="57" customWidth="1"/>
    <col min="10" max="10" width="6" style="57" bestFit="1" customWidth="1"/>
    <col min="11" max="11" width="5.28515625" style="57" bestFit="1" customWidth="1"/>
    <col min="12" max="15" width="4.28515625" style="57" customWidth="1"/>
    <col min="16" max="16" width="4.28515625" style="59" customWidth="1"/>
    <col min="17" max="18" width="4.28515625" style="60" customWidth="1"/>
    <col min="19" max="19" width="6" style="60" bestFit="1" customWidth="1"/>
    <col min="20" max="20" width="27" style="61" bestFit="1" customWidth="1"/>
    <col min="21" max="21" width="5.85546875" customWidth="1"/>
    <col min="22" max="22" width="19.85546875" bestFit="1" customWidth="1"/>
    <col min="23" max="23" width="17.7109375" bestFit="1" customWidth="1"/>
  </cols>
  <sheetData>
    <row r="1" spans="1:31" ht="16.5" thickBot="1" x14ac:dyDescent="0.3">
      <c r="A1" s="1" t="s">
        <v>0</v>
      </c>
      <c r="B1" s="2"/>
      <c r="C1" s="3"/>
      <c r="D1" s="4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V1" s="5" t="s">
        <v>1</v>
      </c>
      <c r="W1" s="6" t="s">
        <v>2</v>
      </c>
      <c r="X1" s="7" t="s">
        <v>3</v>
      </c>
    </row>
    <row r="2" spans="1:31" s="9" customFormat="1" ht="15" customHeight="1" x14ac:dyDescent="0.2">
      <c r="A2" s="8" t="s">
        <v>4</v>
      </c>
      <c r="B2" s="67" t="s">
        <v>5</v>
      </c>
      <c r="C2" s="68"/>
      <c r="D2" s="69" t="s">
        <v>6</v>
      </c>
      <c r="E2" s="70"/>
      <c r="F2" s="70"/>
      <c r="G2" s="70"/>
      <c r="H2" s="70"/>
      <c r="I2" s="70"/>
      <c r="J2" s="71"/>
      <c r="K2" s="67" t="s">
        <v>7</v>
      </c>
      <c r="L2" s="67"/>
      <c r="M2" s="67"/>
      <c r="N2" s="67"/>
      <c r="O2" s="67"/>
      <c r="P2" s="67"/>
      <c r="Q2" s="67"/>
      <c r="R2" s="67"/>
      <c r="S2" s="72"/>
      <c r="T2" s="68" t="s">
        <v>8</v>
      </c>
      <c r="V2" s="10"/>
      <c r="W2" s="11"/>
    </row>
    <row r="3" spans="1:31" s="9" customFormat="1" ht="15.75" thickBot="1" x14ac:dyDescent="0.25">
      <c r="A3" s="12" t="s">
        <v>9</v>
      </c>
      <c r="B3" s="13" t="s">
        <v>9</v>
      </c>
      <c r="C3" s="14" t="s">
        <v>10</v>
      </c>
      <c r="D3" s="15" t="s">
        <v>11</v>
      </c>
      <c r="E3" s="16">
        <v>2</v>
      </c>
      <c r="F3" s="16">
        <v>3</v>
      </c>
      <c r="G3" s="16">
        <v>4</v>
      </c>
      <c r="H3" s="16">
        <v>5</v>
      </c>
      <c r="I3" s="17">
        <v>6</v>
      </c>
      <c r="J3" s="18" t="s">
        <v>12</v>
      </c>
      <c r="K3" s="19" t="s">
        <v>13</v>
      </c>
      <c r="L3" s="16">
        <v>2</v>
      </c>
      <c r="M3" s="16">
        <v>3</v>
      </c>
      <c r="N3" s="16">
        <v>4</v>
      </c>
      <c r="O3" s="16">
        <v>5</v>
      </c>
      <c r="P3" s="16">
        <v>6</v>
      </c>
      <c r="Q3" s="16">
        <v>7</v>
      </c>
      <c r="R3" s="17">
        <v>8</v>
      </c>
      <c r="S3" s="18" t="s">
        <v>12</v>
      </c>
      <c r="T3" s="73"/>
      <c r="V3" s="21"/>
      <c r="W3" s="22"/>
      <c r="X3" s="9">
        <v>1</v>
      </c>
      <c r="Y3" s="9">
        <v>2</v>
      </c>
      <c r="Z3" s="9">
        <v>3</v>
      </c>
      <c r="AA3" s="9">
        <v>4</v>
      </c>
      <c r="AB3" s="9">
        <v>5</v>
      </c>
      <c r="AC3" s="9">
        <v>6</v>
      </c>
      <c r="AD3" s="9">
        <v>7</v>
      </c>
      <c r="AE3" s="9">
        <v>8</v>
      </c>
    </row>
    <row r="4" spans="1:31" x14ac:dyDescent="0.25">
      <c r="A4" s="38">
        <f t="shared" ref="A4:A6" si="0">SUM(B4,J4)</f>
        <v>11.3</v>
      </c>
      <c r="B4" s="24">
        <f>SUM(X4:AE4)</f>
        <v>0</v>
      </c>
      <c r="C4" s="25">
        <v>0</v>
      </c>
      <c r="D4" s="26">
        <v>11.3</v>
      </c>
      <c r="E4" s="27"/>
      <c r="F4" s="27"/>
      <c r="G4" s="27"/>
      <c r="H4" s="27"/>
      <c r="I4" s="28"/>
      <c r="J4" s="29">
        <f t="shared" ref="J4:J6" si="1">SUM(D4:I4)</f>
        <v>11.3</v>
      </c>
      <c r="K4" s="30" t="s">
        <v>14</v>
      </c>
      <c r="L4" s="31" t="s">
        <v>14</v>
      </c>
      <c r="M4" s="31"/>
      <c r="N4" s="31"/>
      <c r="O4" s="31" t="s">
        <v>14</v>
      </c>
      <c r="P4" s="31"/>
      <c r="Q4" s="31"/>
      <c r="R4" s="32"/>
      <c r="S4" s="33">
        <f>SUM(K4:R4)</f>
        <v>0</v>
      </c>
      <c r="T4" s="34"/>
      <c r="U4" s="35"/>
      <c r="X4">
        <f t="shared" ref="X4:AE4" si="2">IF(K4=$T$1,"",VLOOKUP(K4,$A$86:$B$94,2))</f>
        <v>0</v>
      </c>
      <c r="Y4">
        <f t="shared" si="2"/>
        <v>0</v>
      </c>
      <c r="Z4" t="str">
        <f t="shared" si="2"/>
        <v/>
      </c>
      <c r="AA4" t="str">
        <f t="shared" si="2"/>
        <v/>
      </c>
      <c r="AB4">
        <f t="shared" si="2"/>
        <v>0</v>
      </c>
      <c r="AC4" t="str">
        <f t="shared" si="2"/>
        <v/>
      </c>
      <c r="AD4" t="str">
        <f t="shared" si="2"/>
        <v/>
      </c>
      <c r="AE4" t="str">
        <f t="shared" si="2"/>
        <v/>
      </c>
    </row>
    <row r="5" spans="1:31" x14ac:dyDescent="0.25">
      <c r="A5" s="38">
        <f t="shared" si="0"/>
        <v>13.057142857142857</v>
      </c>
      <c r="B5" s="36">
        <f t="shared" ref="B5:B44" si="3">SUM(X5:AE5)</f>
        <v>1.7571428571428569</v>
      </c>
      <c r="C5" s="25">
        <f>B5/A5</f>
        <v>0.13457330415754923</v>
      </c>
      <c r="D5" s="26">
        <v>11.3</v>
      </c>
      <c r="E5" s="27"/>
      <c r="F5" s="27"/>
      <c r="G5" s="27"/>
      <c r="H5" s="27"/>
      <c r="I5" s="28"/>
      <c r="J5" s="29">
        <f t="shared" si="1"/>
        <v>11.3</v>
      </c>
      <c r="K5" s="30" t="s">
        <v>14</v>
      </c>
      <c r="L5" s="31" t="s">
        <v>14</v>
      </c>
      <c r="M5" s="31"/>
      <c r="N5" s="31"/>
      <c r="O5" s="31" t="s">
        <v>14</v>
      </c>
      <c r="P5" s="31"/>
      <c r="Q5" s="31"/>
      <c r="R5" s="37">
        <v>1</v>
      </c>
      <c r="S5" s="33">
        <f t="shared" ref="S5:S44" si="4">SUM(K5:R5)</f>
        <v>1</v>
      </c>
      <c r="T5" s="34"/>
      <c r="U5" s="35"/>
      <c r="X5">
        <f t="shared" ref="X5:AE29" si="5">IF(K5=$T$1,"",VLOOKUP(K5,$A$86:$B$94,2))</f>
        <v>0</v>
      </c>
      <c r="Y5">
        <f t="shared" si="5"/>
        <v>0</v>
      </c>
      <c r="Z5" t="str">
        <f t="shared" si="5"/>
        <v/>
      </c>
      <c r="AA5" t="str">
        <f t="shared" si="5"/>
        <v/>
      </c>
      <c r="AB5">
        <f t="shared" si="5"/>
        <v>0</v>
      </c>
      <c r="AC5" t="str">
        <f t="shared" si="5"/>
        <v/>
      </c>
      <c r="AD5" t="str">
        <f t="shared" si="5"/>
        <v/>
      </c>
      <c r="AE5">
        <f t="shared" si="5"/>
        <v>1.7571428571428569</v>
      </c>
    </row>
    <row r="6" spans="1:31" x14ac:dyDescent="0.25">
      <c r="A6" s="38">
        <f t="shared" si="0"/>
        <v>14.814285714285715</v>
      </c>
      <c r="B6" s="36">
        <f t="shared" si="3"/>
        <v>3.5142857142857138</v>
      </c>
      <c r="C6" s="25">
        <f t="shared" ref="C6:C44" si="6">B6/A6</f>
        <v>0.23722275795564124</v>
      </c>
      <c r="D6" s="26">
        <v>11.3</v>
      </c>
      <c r="E6" s="27"/>
      <c r="F6" s="27"/>
      <c r="G6" s="27"/>
      <c r="H6" s="27"/>
      <c r="I6" s="28"/>
      <c r="J6" s="29">
        <f t="shared" si="1"/>
        <v>11.3</v>
      </c>
      <c r="K6" s="30" t="s">
        <v>14</v>
      </c>
      <c r="L6" s="30" t="s">
        <v>14</v>
      </c>
      <c r="M6" s="31">
        <v>1</v>
      </c>
      <c r="N6" s="31"/>
      <c r="O6" s="31" t="s">
        <v>14</v>
      </c>
      <c r="P6" s="31"/>
      <c r="Q6" s="31"/>
      <c r="R6" s="37">
        <v>1</v>
      </c>
      <c r="S6" s="33">
        <f t="shared" si="4"/>
        <v>2</v>
      </c>
      <c r="T6" s="34"/>
      <c r="U6" s="35"/>
      <c r="X6">
        <f t="shared" si="5"/>
        <v>0</v>
      </c>
      <c r="Y6">
        <f t="shared" si="5"/>
        <v>0</v>
      </c>
      <c r="Z6">
        <f t="shared" si="5"/>
        <v>1.7571428571428569</v>
      </c>
      <c r="AA6" t="str">
        <f t="shared" si="5"/>
        <v/>
      </c>
      <c r="AB6">
        <f t="shared" si="5"/>
        <v>0</v>
      </c>
      <c r="AC6" t="str">
        <f t="shared" si="5"/>
        <v/>
      </c>
      <c r="AD6" t="str">
        <f t="shared" si="5"/>
        <v/>
      </c>
      <c r="AE6">
        <f t="shared" si="5"/>
        <v>1.7571428571428569</v>
      </c>
    </row>
    <row r="7" spans="1:31" x14ac:dyDescent="0.25">
      <c r="A7" s="38">
        <f>SUM(B7,J7)</f>
        <v>18.064285714285717</v>
      </c>
      <c r="B7" s="36">
        <f t="shared" si="3"/>
        <v>5.4142857142857146</v>
      </c>
      <c r="C7" s="25">
        <f t="shared" si="6"/>
        <v>0.29972321075523922</v>
      </c>
      <c r="D7" s="26">
        <v>12.65</v>
      </c>
      <c r="E7" s="27"/>
      <c r="F7" s="27"/>
      <c r="G7" s="27"/>
      <c r="H7" s="27"/>
      <c r="I7" s="28"/>
      <c r="J7" s="29">
        <f>SUM(D7:I7)</f>
        <v>12.65</v>
      </c>
      <c r="K7" s="30" t="s">
        <v>14</v>
      </c>
      <c r="L7" s="30" t="s">
        <v>14</v>
      </c>
      <c r="M7" s="31">
        <v>1</v>
      </c>
      <c r="N7" s="31"/>
      <c r="O7" s="31" t="s">
        <v>14</v>
      </c>
      <c r="P7" s="31"/>
      <c r="Q7" s="31"/>
      <c r="R7" s="37">
        <v>2</v>
      </c>
      <c r="S7" s="33">
        <f t="shared" si="4"/>
        <v>3</v>
      </c>
      <c r="T7" s="34"/>
      <c r="U7" s="35"/>
      <c r="X7">
        <f t="shared" si="5"/>
        <v>0</v>
      </c>
      <c r="Y7">
        <f t="shared" si="5"/>
        <v>0</v>
      </c>
      <c r="Z7">
        <f t="shared" si="5"/>
        <v>1.7571428571428569</v>
      </c>
      <c r="AA7" t="str">
        <f t="shared" si="5"/>
        <v/>
      </c>
      <c r="AB7">
        <f t="shared" si="5"/>
        <v>0</v>
      </c>
      <c r="AC7" t="str">
        <f t="shared" si="5"/>
        <v/>
      </c>
      <c r="AD7" t="str">
        <f t="shared" si="5"/>
        <v/>
      </c>
      <c r="AE7">
        <f t="shared" si="5"/>
        <v>3.6571428571428575</v>
      </c>
    </row>
    <row r="8" spans="1:31" x14ac:dyDescent="0.25">
      <c r="A8" s="38">
        <f t="shared" ref="A8:A44" si="7">SUM(B8,J8)</f>
        <v>23.87142857142857</v>
      </c>
      <c r="B8" s="36">
        <f t="shared" si="3"/>
        <v>7.1714285714285708</v>
      </c>
      <c r="C8" s="25">
        <f t="shared" si="6"/>
        <v>0.30041891083183719</v>
      </c>
      <c r="D8" s="26">
        <v>16.7</v>
      </c>
      <c r="E8" s="27"/>
      <c r="F8" s="27"/>
      <c r="G8" s="27"/>
      <c r="H8" s="27"/>
      <c r="I8" s="28"/>
      <c r="J8" s="29">
        <f t="shared" ref="J8:J44" si="8">SUM(D8:I8)</f>
        <v>16.7</v>
      </c>
      <c r="K8" s="30" t="s">
        <v>14</v>
      </c>
      <c r="L8" s="30" t="s">
        <v>14</v>
      </c>
      <c r="M8" s="31">
        <v>1</v>
      </c>
      <c r="N8" s="30">
        <v>1</v>
      </c>
      <c r="O8" s="31" t="s">
        <v>14</v>
      </c>
      <c r="P8" s="31"/>
      <c r="Q8" s="31"/>
      <c r="R8" s="37">
        <v>2</v>
      </c>
      <c r="S8" s="33">
        <f t="shared" si="4"/>
        <v>4</v>
      </c>
      <c r="T8" s="39"/>
      <c r="U8" s="35"/>
      <c r="X8">
        <f t="shared" si="5"/>
        <v>0</v>
      </c>
      <c r="Y8">
        <f t="shared" si="5"/>
        <v>0</v>
      </c>
      <c r="Z8">
        <f t="shared" si="5"/>
        <v>1.7571428571428569</v>
      </c>
      <c r="AA8">
        <f t="shared" si="5"/>
        <v>1.7571428571428569</v>
      </c>
      <c r="AB8">
        <f t="shared" si="5"/>
        <v>0</v>
      </c>
      <c r="AC8" t="str">
        <f t="shared" si="5"/>
        <v/>
      </c>
      <c r="AD8" t="str">
        <f t="shared" si="5"/>
        <v/>
      </c>
      <c r="AE8">
        <f t="shared" si="5"/>
        <v>3.6571428571428575</v>
      </c>
    </row>
    <row r="9" spans="1:31" x14ac:dyDescent="0.25">
      <c r="A9" s="38">
        <f t="shared" si="7"/>
        <v>26.428571428571427</v>
      </c>
      <c r="B9" s="36">
        <f t="shared" si="3"/>
        <v>8.928571428571427</v>
      </c>
      <c r="C9" s="25">
        <f t="shared" si="6"/>
        <v>0.33783783783783777</v>
      </c>
      <c r="D9" s="26">
        <v>17.5</v>
      </c>
      <c r="E9" s="27"/>
      <c r="F9" s="27"/>
      <c r="G9" s="27"/>
      <c r="H9" s="27"/>
      <c r="I9" s="28"/>
      <c r="J9" s="29">
        <f t="shared" si="8"/>
        <v>17.5</v>
      </c>
      <c r="K9" s="30" t="s">
        <v>14</v>
      </c>
      <c r="L9" s="30" t="s">
        <v>14</v>
      </c>
      <c r="M9" s="31">
        <v>1</v>
      </c>
      <c r="N9" s="30">
        <v>1</v>
      </c>
      <c r="O9" s="31" t="s">
        <v>14</v>
      </c>
      <c r="P9" s="30">
        <v>1</v>
      </c>
      <c r="Q9" s="31"/>
      <c r="R9" s="37">
        <v>2</v>
      </c>
      <c r="S9" s="33">
        <f t="shared" si="4"/>
        <v>5</v>
      </c>
      <c r="T9" s="39"/>
      <c r="U9" s="35"/>
      <c r="X9">
        <f t="shared" si="5"/>
        <v>0</v>
      </c>
      <c r="Y9">
        <f t="shared" si="5"/>
        <v>0</v>
      </c>
      <c r="Z9">
        <f t="shared" si="5"/>
        <v>1.7571428571428569</v>
      </c>
      <c r="AA9">
        <f t="shared" si="5"/>
        <v>1.7571428571428569</v>
      </c>
      <c r="AB9">
        <f t="shared" si="5"/>
        <v>0</v>
      </c>
      <c r="AC9">
        <f t="shared" si="5"/>
        <v>1.7571428571428569</v>
      </c>
      <c r="AD9" t="str">
        <f t="shared" si="5"/>
        <v/>
      </c>
      <c r="AE9">
        <f t="shared" si="5"/>
        <v>3.6571428571428575</v>
      </c>
    </row>
    <row r="10" spans="1:31" x14ac:dyDescent="0.25">
      <c r="A10" s="38">
        <f t="shared" si="7"/>
        <v>36.128571428571433</v>
      </c>
      <c r="B10" s="36">
        <f t="shared" si="3"/>
        <v>10.828571428571429</v>
      </c>
      <c r="C10" s="25">
        <f t="shared" si="6"/>
        <v>0.29972321075523922</v>
      </c>
      <c r="D10" s="26">
        <v>14</v>
      </c>
      <c r="E10" s="40">
        <v>11.3</v>
      </c>
      <c r="F10" s="27"/>
      <c r="G10" s="27"/>
      <c r="H10" s="27"/>
      <c r="I10" s="28"/>
      <c r="J10" s="29">
        <f t="shared" si="8"/>
        <v>25.3</v>
      </c>
      <c r="K10" s="30" t="s">
        <v>14</v>
      </c>
      <c r="L10" s="30" t="s">
        <v>14</v>
      </c>
      <c r="M10" s="31">
        <v>2</v>
      </c>
      <c r="N10" s="30">
        <v>1</v>
      </c>
      <c r="O10" s="31" t="s">
        <v>14</v>
      </c>
      <c r="P10" s="30">
        <v>1</v>
      </c>
      <c r="Q10" s="31"/>
      <c r="R10" s="37">
        <v>2</v>
      </c>
      <c r="S10" s="33">
        <f t="shared" si="4"/>
        <v>6</v>
      </c>
      <c r="T10" s="34"/>
      <c r="U10" s="35"/>
      <c r="X10">
        <f t="shared" si="5"/>
        <v>0</v>
      </c>
      <c r="Y10">
        <f t="shared" si="5"/>
        <v>0</v>
      </c>
      <c r="Z10">
        <f t="shared" si="5"/>
        <v>3.6571428571428575</v>
      </c>
      <c r="AA10">
        <f t="shared" si="5"/>
        <v>1.7571428571428569</v>
      </c>
      <c r="AB10">
        <f t="shared" si="5"/>
        <v>0</v>
      </c>
      <c r="AC10">
        <f t="shared" si="5"/>
        <v>1.7571428571428569</v>
      </c>
      <c r="AD10" t="str">
        <f t="shared" si="5"/>
        <v/>
      </c>
      <c r="AE10">
        <f t="shared" si="5"/>
        <v>3.6571428571428575</v>
      </c>
    </row>
    <row r="11" spans="1:31" x14ac:dyDescent="0.25">
      <c r="A11" s="38">
        <f t="shared" si="7"/>
        <v>42.428571428571431</v>
      </c>
      <c r="B11" s="36">
        <f t="shared" si="3"/>
        <v>12.728571428571428</v>
      </c>
      <c r="C11" s="25">
        <f t="shared" si="6"/>
        <v>0.3</v>
      </c>
      <c r="D11" s="26">
        <v>17.5</v>
      </c>
      <c r="E11" s="40">
        <v>12.2</v>
      </c>
      <c r="F11" s="27"/>
      <c r="G11" s="27"/>
      <c r="H11" s="27"/>
      <c r="I11" s="28"/>
      <c r="J11" s="29">
        <f t="shared" si="8"/>
        <v>29.7</v>
      </c>
      <c r="K11" s="30" t="s">
        <v>14</v>
      </c>
      <c r="L11" s="30" t="s">
        <v>14</v>
      </c>
      <c r="M11" s="30">
        <v>2</v>
      </c>
      <c r="N11" s="30">
        <v>2</v>
      </c>
      <c r="O11" s="31" t="s">
        <v>14</v>
      </c>
      <c r="P11" s="30">
        <v>1</v>
      </c>
      <c r="Q11" s="31"/>
      <c r="R11" s="37">
        <v>2</v>
      </c>
      <c r="S11" s="33">
        <f t="shared" si="4"/>
        <v>7</v>
      </c>
      <c r="T11" s="34"/>
      <c r="U11" s="35"/>
      <c r="X11">
        <f t="shared" si="5"/>
        <v>0</v>
      </c>
      <c r="Y11">
        <f t="shared" si="5"/>
        <v>0</v>
      </c>
      <c r="Z11">
        <f t="shared" si="5"/>
        <v>3.6571428571428575</v>
      </c>
      <c r="AA11">
        <f t="shared" si="5"/>
        <v>3.6571428571428575</v>
      </c>
      <c r="AB11">
        <f t="shared" si="5"/>
        <v>0</v>
      </c>
      <c r="AC11">
        <f t="shared" si="5"/>
        <v>1.7571428571428569</v>
      </c>
      <c r="AD11" t="str">
        <f t="shared" si="5"/>
        <v/>
      </c>
      <c r="AE11">
        <f t="shared" si="5"/>
        <v>3.6571428571428575</v>
      </c>
    </row>
    <row r="12" spans="1:31" x14ac:dyDescent="0.25">
      <c r="A12" s="38">
        <f t="shared" si="7"/>
        <v>48.285714285714278</v>
      </c>
      <c r="B12" s="36">
        <f t="shared" si="3"/>
        <v>14.485714285714284</v>
      </c>
      <c r="C12" s="25">
        <f t="shared" si="6"/>
        <v>0.3</v>
      </c>
      <c r="D12" s="26">
        <v>17.5</v>
      </c>
      <c r="E12" s="40">
        <v>16.3</v>
      </c>
      <c r="F12" s="27"/>
      <c r="G12" s="27"/>
      <c r="H12" s="27"/>
      <c r="I12" s="28"/>
      <c r="J12" s="29">
        <f t="shared" si="8"/>
        <v>33.799999999999997</v>
      </c>
      <c r="K12" s="30" t="s">
        <v>14</v>
      </c>
      <c r="L12" s="30" t="s">
        <v>14</v>
      </c>
      <c r="M12" s="30">
        <v>2</v>
      </c>
      <c r="N12" s="30">
        <v>2</v>
      </c>
      <c r="O12" s="31" t="s">
        <v>14</v>
      </c>
      <c r="P12" s="30">
        <v>1</v>
      </c>
      <c r="Q12" s="31">
        <v>1</v>
      </c>
      <c r="R12" s="37">
        <v>2</v>
      </c>
      <c r="S12" s="33">
        <f t="shared" si="4"/>
        <v>8</v>
      </c>
      <c r="T12" s="34"/>
      <c r="U12" s="35"/>
      <c r="X12">
        <f t="shared" si="5"/>
        <v>0</v>
      </c>
      <c r="Y12">
        <f t="shared" si="5"/>
        <v>0</v>
      </c>
      <c r="Z12">
        <f t="shared" si="5"/>
        <v>3.6571428571428575</v>
      </c>
      <c r="AA12">
        <f t="shared" si="5"/>
        <v>3.6571428571428575</v>
      </c>
      <c r="AB12">
        <f t="shared" si="5"/>
        <v>0</v>
      </c>
      <c r="AC12">
        <f t="shared" si="5"/>
        <v>1.7571428571428569</v>
      </c>
      <c r="AD12">
        <f t="shared" si="5"/>
        <v>1.7571428571428569</v>
      </c>
      <c r="AE12">
        <f t="shared" si="5"/>
        <v>3.6571428571428575</v>
      </c>
    </row>
    <row r="13" spans="1:31" x14ac:dyDescent="0.25">
      <c r="A13" s="38">
        <f t="shared" si="7"/>
        <v>54.98571428571428</v>
      </c>
      <c r="B13" s="36">
        <f t="shared" si="3"/>
        <v>16.485714285714284</v>
      </c>
      <c r="C13" s="25">
        <f t="shared" si="6"/>
        <v>0.29981813458041051</v>
      </c>
      <c r="D13" s="26">
        <v>15.9</v>
      </c>
      <c r="E13" s="40">
        <v>11.3</v>
      </c>
      <c r="F13" s="27">
        <v>11.3</v>
      </c>
      <c r="G13" s="27"/>
      <c r="H13" s="27"/>
      <c r="I13" s="28"/>
      <c r="J13" s="29">
        <f t="shared" si="8"/>
        <v>38.5</v>
      </c>
      <c r="K13" s="30" t="s">
        <v>14</v>
      </c>
      <c r="L13" s="30" t="s">
        <v>14</v>
      </c>
      <c r="M13" s="30">
        <v>3</v>
      </c>
      <c r="N13" s="30">
        <v>2</v>
      </c>
      <c r="O13" s="31" t="s">
        <v>14</v>
      </c>
      <c r="P13" s="30">
        <v>1</v>
      </c>
      <c r="Q13" s="30">
        <v>1</v>
      </c>
      <c r="R13" s="37">
        <v>2</v>
      </c>
      <c r="S13" s="33">
        <f t="shared" si="4"/>
        <v>9</v>
      </c>
      <c r="T13" s="34"/>
      <c r="U13" s="35"/>
      <c r="W13" s="35"/>
      <c r="X13">
        <f t="shared" si="5"/>
        <v>0</v>
      </c>
      <c r="Y13">
        <f t="shared" si="5"/>
        <v>0</v>
      </c>
      <c r="Z13">
        <f t="shared" si="5"/>
        <v>5.6571428571428575</v>
      </c>
      <c r="AA13">
        <f t="shared" si="5"/>
        <v>3.6571428571428575</v>
      </c>
      <c r="AB13">
        <f t="shared" si="5"/>
        <v>0</v>
      </c>
      <c r="AC13">
        <f t="shared" si="5"/>
        <v>1.7571428571428569</v>
      </c>
      <c r="AD13">
        <f t="shared" si="5"/>
        <v>1.7571428571428569</v>
      </c>
      <c r="AE13">
        <f t="shared" si="5"/>
        <v>3.6571428571428575</v>
      </c>
    </row>
    <row r="14" spans="1:31" x14ac:dyDescent="0.25">
      <c r="A14" s="38">
        <f t="shared" si="7"/>
        <v>61.534197717708111</v>
      </c>
      <c r="B14" s="36">
        <f t="shared" si="3"/>
        <v>18.485714285714284</v>
      </c>
      <c r="C14" s="25">
        <f t="shared" si="6"/>
        <v>0.30041367193115326</v>
      </c>
      <c r="D14" s="26">
        <v>17.5</v>
      </c>
      <c r="E14" s="40">
        <v>14.248483431993835</v>
      </c>
      <c r="F14" s="27">
        <v>11.3</v>
      </c>
      <c r="G14" s="27"/>
      <c r="H14" s="27"/>
      <c r="I14" s="28"/>
      <c r="J14" s="29">
        <f t="shared" si="8"/>
        <v>43.04848343199383</v>
      </c>
      <c r="K14" s="30" t="s">
        <v>14</v>
      </c>
      <c r="L14" s="30" t="s">
        <v>14</v>
      </c>
      <c r="M14" s="30">
        <v>3</v>
      </c>
      <c r="N14" s="30">
        <v>2</v>
      </c>
      <c r="O14" s="30" t="s">
        <v>14</v>
      </c>
      <c r="P14" s="30">
        <v>1</v>
      </c>
      <c r="Q14" s="30">
        <v>1</v>
      </c>
      <c r="R14" s="37">
        <v>3</v>
      </c>
      <c r="S14" s="33">
        <f t="shared" si="4"/>
        <v>10</v>
      </c>
      <c r="T14" s="34"/>
      <c r="U14" s="35"/>
      <c r="W14" s="35"/>
      <c r="X14">
        <f t="shared" si="5"/>
        <v>0</v>
      </c>
      <c r="Y14">
        <f t="shared" si="5"/>
        <v>0</v>
      </c>
      <c r="Z14">
        <f t="shared" si="5"/>
        <v>5.6571428571428575</v>
      </c>
      <c r="AA14">
        <f t="shared" si="5"/>
        <v>3.6571428571428575</v>
      </c>
      <c r="AB14">
        <f t="shared" si="5"/>
        <v>0</v>
      </c>
      <c r="AC14">
        <f t="shared" si="5"/>
        <v>1.7571428571428569</v>
      </c>
      <c r="AD14">
        <f t="shared" si="5"/>
        <v>1.7571428571428569</v>
      </c>
      <c r="AE14">
        <f t="shared" si="5"/>
        <v>5.6571428571428575</v>
      </c>
    </row>
    <row r="15" spans="1:31" x14ac:dyDescent="0.25">
      <c r="A15" s="38">
        <f t="shared" si="7"/>
        <v>67.928714285714278</v>
      </c>
      <c r="B15" s="36">
        <f t="shared" si="3"/>
        <v>20.385714285714286</v>
      </c>
      <c r="C15" s="25">
        <f t="shared" si="6"/>
        <v>0.30010452133644305</v>
      </c>
      <c r="D15" s="26">
        <v>17.5</v>
      </c>
      <c r="E15" s="40">
        <v>17.5</v>
      </c>
      <c r="F15" s="27">
        <v>12.542999999999999</v>
      </c>
      <c r="G15" s="27"/>
      <c r="H15" s="27"/>
      <c r="I15" s="28"/>
      <c r="J15" s="29">
        <f t="shared" si="8"/>
        <v>47.542999999999999</v>
      </c>
      <c r="K15" s="30" t="s">
        <v>14</v>
      </c>
      <c r="L15" s="30" t="s">
        <v>14</v>
      </c>
      <c r="M15" s="30">
        <v>3</v>
      </c>
      <c r="N15" s="30">
        <v>2</v>
      </c>
      <c r="O15" s="30" t="s">
        <v>14</v>
      </c>
      <c r="P15" s="30">
        <v>1</v>
      </c>
      <c r="Q15" s="30">
        <v>2</v>
      </c>
      <c r="R15" s="37">
        <v>3</v>
      </c>
      <c r="S15" s="33">
        <f t="shared" si="4"/>
        <v>11</v>
      </c>
      <c r="T15" s="34"/>
      <c r="U15" s="35"/>
      <c r="W15" s="35"/>
      <c r="X15">
        <f t="shared" si="5"/>
        <v>0</v>
      </c>
      <c r="Y15">
        <f t="shared" si="5"/>
        <v>0</v>
      </c>
      <c r="Z15">
        <f t="shared" si="5"/>
        <v>5.6571428571428575</v>
      </c>
      <c r="AA15">
        <f t="shared" si="5"/>
        <v>3.6571428571428575</v>
      </c>
      <c r="AB15">
        <f t="shared" si="5"/>
        <v>0</v>
      </c>
      <c r="AC15">
        <f t="shared" si="5"/>
        <v>1.7571428571428569</v>
      </c>
      <c r="AD15">
        <f t="shared" si="5"/>
        <v>3.6571428571428575</v>
      </c>
      <c r="AE15">
        <f t="shared" si="5"/>
        <v>5.6571428571428575</v>
      </c>
    </row>
    <row r="16" spans="1:31" x14ac:dyDescent="0.25">
      <c r="A16" s="38">
        <f t="shared" si="7"/>
        <v>74.283526785714272</v>
      </c>
      <c r="B16" s="36">
        <f t="shared" si="3"/>
        <v>22.285714285714288</v>
      </c>
      <c r="C16" s="25">
        <f t="shared" si="6"/>
        <v>0.30000883439476289</v>
      </c>
      <c r="D16" s="26">
        <v>17.5</v>
      </c>
      <c r="E16" s="40">
        <v>17.5</v>
      </c>
      <c r="F16" s="40">
        <v>16.997812499999981</v>
      </c>
      <c r="G16" s="27"/>
      <c r="H16" s="27"/>
      <c r="I16" s="28"/>
      <c r="J16" s="33">
        <f t="shared" si="8"/>
        <v>51.997812499999981</v>
      </c>
      <c r="K16" s="30" t="s">
        <v>14</v>
      </c>
      <c r="L16" s="30" t="s">
        <v>14</v>
      </c>
      <c r="M16" s="30">
        <v>3</v>
      </c>
      <c r="N16" s="30">
        <v>2</v>
      </c>
      <c r="O16" s="30" t="s">
        <v>14</v>
      </c>
      <c r="P16" s="30">
        <v>2</v>
      </c>
      <c r="Q16" s="30">
        <v>2</v>
      </c>
      <c r="R16" s="37">
        <v>3</v>
      </c>
      <c r="S16" s="33">
        <f t="shared" si="4"/>
        <v>12</v>
      </c>
      <c r="T16" s="34"/>
      <c r="U16" s="35"/>
      <c r="W16" s="35"/>
      <c r="X16">
        <f t="shared" si="5"/>
        <v>0</v>
      </c>
      <c r="Y16">
        <f t="shared" si="5"/>
        <v>0</v>
      </c>
      <c r="Z16">
        <f t="shared" si="5"/>
        <v>5.6571428571428575</v>
      </c>
      <c r="AA16">
        <f t="shared" si="5"/>
        <v>3.6571428571428575</v>
      </c>
      <c r="AB16">
        <f t="shared" si="5"/>
        <v>0</v>
      </c>
      <c r="AC16">
        <f t="shared" si="5"/>
        <v>3.6571428571428575</v>
      </c>
      <c r="AD16">
        <f t="shared" si="5"/>
        <v>3.6571428571428575</v>
      </c>
      <c r="AE16">
        <f t="shared" si="5"/>
        <v>5.6571428571428575</v>
      </c>
    </row>
    <row r="17" spans="1:31" x14ac:dyDescent="0.25">
      <c r="A17" s="38">
        <f t="shared" si="7"/>
        <v>80.891670535714283</v>
      </c>
      <c r="B17" s="36">
        <f t="shared" si="3"/>
        <v>24.285714285714288</v>
      </c>
      <c r="C17" s="25">
        <f t="shared" si="6"/>
        <v>0.30022515451689136</v>
      </c>
      <c r="D17" s="26">
        <v>17.5</v>
      </c>
      <c r="E17" s="40">
        <v>14.005956249999997</v>
      </c>
      <c r="F17" s="40">
        <v>11.3</v>
      </c>
      <c r="G17" s="27">
        <v>13.8</v>
      </c>
      <c r="H17" s="27"/>
      <c r="I17" s="28"/>
      <c r="J17" s="33">
        <f t="shared" si="8"/>
        <v>56.605956249999991</v>
      </c>
      <c r="K17" s="30" t="s">
        <v>14</v>
      </c>
      <c r="L17" s="30" t="s">
        <v>14</v>
      </c>
      <c r="M17" s="30">
        <v>3</v>
      </c>
      <c r="N17" s="30">
        <v>3</v>
      </c>
      <c r="O17" s="30" t="s">
        <v>14</v>
      </c>
      <c r="P17" s="30">
        <v>2</v>
      </c>
      <c r="Q17" s="30">
        <v>2</v>
      </c>
      <c r="R17" s="37">
        <v>3</v>
      </c>
      <c r="S17" s="33">
        <f t="shared" si="4"/>
        <v>13</v>
      </c>
      <c r="T17" s="34"/>
      <c r="U17" s="35"/>
      <c r="W17" s="35"/>
      <c r="X17">
        <f t="shared" si="5"/>
        <v>0</v>
      </c>
      <c r="Y17">
        <f t="shared" si="5"/>
        <v>0</v>
      </c>
      <c r="Z17">
        <f t="shared" si="5"/>
        <v>5.6571428571428575</v>
      </c>
      <c r="AA17">
        <f t="shared" si="5"/>
        <v>5.6571428571428575</v>
      </c>
      <c r="AB17">
        <f t="shared" si="5"/>
        <v>0</v>
      </c>
      <c r="AC17">
        <f t="shared" si="5"/>
        <v>3.6571428571428575</v>
      </c>
      <c r="AD17">
        <f t="shared" si="5"/>
        <v>3.6571428571428575</v>
      </c>
      <c r="AE17">
        <f t="shared" si="5"/>
        <v>5.6571428571428575</v>
      </c>
    </row>
    <row r="18" spans="1:31" x14ac:dyDescent="0.25">
      <c r="A18" s="38">
        <f t="shared" si="7"/>
        <v>87.603277709627363</v>
      </c>
      <c r="B18" s="36">
        <f t="shared" si="3"/>
        <v>26.285714285714288</v>
      </c>
      <c r="C18" s="25">
        <f t="shared" si="6"/>
        <v>0.3000540045184355</v>
      </c>
      <c r="D18" s="26">
        <v>17.5</v>
      </c>
      <c r="E18" s="40">
        <v>17.5</v>
      </c>
      <c r="F18" s="40">
        <v>12.517563423913071</v>
      </c>
      <c r="G18" s="27">
        <v>13.8</v>
      </c>
      <c r="H18" s="27"/>
      <c r="I18" s="28"/>
      <c r="J18" s="33">
        <f t="shared" si="8"/>
        <v>61.317563423913072</v>
      </c>
      <c r="K18" s="30" t="s">
        <v>14</v>
      </c>
      <c r="L18" s="30" t="s">
        <v>14</v>
      </c>
      <c r="M18" s="30">
        <v>3</v>
      </c>
      <c r="N18" s="30">
        <v>3</v>
      </c>
      <c r="O18" s="30" t="s">
        <v>14</v>
      </c>
      <c r="P18" s="30">
        <v>2</v>
      </c>
      <c r="Q18" s="30">
        <v>3</v>
      </c>
      <c r="R18" s="37">
        <v>3</v>
      </c>
      <c r="S18" s="33">
        <f t="shared" si="4"/>
        <v>14</v>
      </c>
      <c r="T18" s="34"/>
      <c r="U18" s="35"/>
      <c r="W18" s="35"/>
      <c r="X18">
        <f t="shared" si="5"/>
        <v>0</v>
      </c>
      <c r="Y18">
        <f t="shared" si="5"/>
        <v>0</v>
      </c>
      <c r="Z18">
        <f t="shared" si="5"/>
        <v>5.6571428571428575</v>
      </c>
      <c r="AA18">
        <f t="shared" si="5"/>
        <v>5.6571428571428575</v>
      </c>
      <c r="AB18">
        <f t="shared" si="5"/>
        <v>0</v>
      </c>
      <c r="AC18">
        <f t="shared" si="5"/>
        <v>3.6571428571428575</v>
      </c>
      <c r="AD18">
        <f t="shared" si="5"/>
        <v>5.6571428571428575</v>
      </c>
      <c r="AE18">
        <f t="shared" si="5"/>
        <v>5.6571428571428575</v>
      </c>
    </row>
    <row r="19" spans="1:31" x14ac:dyDescent="0.25">
      <c r="A19" s="38">
        <f t="shared" si="7"/>
        <v>94.285714285714292</v>
      </c>
      <c r="B19" s="36">
        <f t="shared" si="3"/>
        <v>28.285714285714288</v>
      </c>
      <c r="C19" s="25">
        <f t="shared" si="6"/>
        <v>0.3</v>
      </c>
      <c r="D19" s="26">
        <v>17.5</v>
      </c>
      <c r="E19" s="40">
        <v>17.5</v>
      </c>
      <c r="F19" s="40">
        <v>17.2</v>
      </c>
      <c r="G19" s="27">
        <v>13.8</v>
      </c>
      <c r="H19" s="27"/>
      <c r="I19" s="28"/>
      <c r="J19" s="33">
        <f t="shared" si="8"/>
        <v>66</v>
      </c>
      <c r="K19" s="30" t="s">
        <v>14</v>
      </c>
      <c r="L19" s="30" t="s">
        <v>14</v>
      </c>
      <c r="M19" s="30">
        <v>3</v>
      </c>
      <c r="N19" s="30">
        <v>3</v>
      </c>
      <c r="O19" s="30" t="s">
        <v>14</v>
      </c>
      <c r="P19" s="30">
        <v>3</v>
      </c>
      <c r="Q19" s="30">
        <v>3</v>
      </c>
      <c r="R19" s="37">
        <v>3</v>
      </c>
      <c r="S19" s="33">
        <f t="shared" si="4"/>
        <v>15</v>
      </c>
      <c r="T19" s="34"/>
      <c r="U19" s="35"/>
      <c r="W19" s="35"/>
      <c r="X19">
        <f t="shared" si="5"/>
        <v>0</v>
      </c>
      <c r="Y19">
        <f t="shared" si="5"/>
        <v>0</v>
      </c>
      <c r="Z19">
        <f t="shared" si="5"/>
        <v>5.6571428571428575</v>
      </c>
      <c r="AA19">
        <f t="shared" si="5"/>
        <v>5.6571428571428575</v>
      </c>
      <c r="AB19">
        <f t="shared" si="5"/>
        <v>0</v>
      </c>
      <c r="AC19">
        <f t="shared" si="5"/>
        <v>5.6571428571428575</v>
      </c>
      <c r="AD19">
        <f t="shared" si="5"/>
        <v>5.6571428571428575</v>
      </c>
      <c r="AE19">
        <f t="shared" si="5"/>
        <v>5.6571428571428575</v>
      </c>
    </row>
    <row r="20" spans="1:31" x14ac:dyDescent="0.25">
      <c r="A20" s="38">
        <f t="shared" si="7"/>
        <v>100.75662840955079</v>
      </c>
      <c r="B20" s="36">
        <f t="shared" si="3"/>
        <v>30.25714285714286</v>
      </c>
      <c r="C20" s="25">
        <f t="shared" si="6"/>
        <v>0.30029927891349295</v>
      </c>
      <c r="D20" s="26">
        <v>17.5</v>
      </c>
      <c r="E20" s="40">
        <v>17.5</v>
      </c>
      <c r="F20" s="40">
        <v>17.5</v>
      </c>
      <c r="G20" s="27">
        <v>17.999485552407933</v>
      </c>
      <c r="H20" s="27"/>
      <c r="I20" s="28"/>
      <c r="J20" s="33">
        <f t="shared" si="8"/>
        <v>70.499485552407933</v>
      </c>
      <c r="K20" s="30" t="s">
        <v>14</v>
      </c>
      <c r="L20" s="30" t="s">
        <v>14</v>
      </c>
      <c r="M20" s="30">
        <v>4</v>
      </c>
      <c r="N20" s="30">
        <v>3</v>
      </c>
      <c r="O20" s="30" t="s">
        <v>14</v>
      </c>
      <c r="P20" s="30">
        <v>3</v>
      </c>
      <c r="Q20" s="30">
        <v>3</v>
      </c>
      <c r="R20" s="37">
        <v>3</v>
      </c>
      <c r="S20" s="33">
        <f t="shared" si="4"/>
        <v>16</v>
      </c>
      <c r="T20" s="34"/>
      <c r="U20" s="35"/>
      <c r="W20" s="35"/>
      <c r="X20">
        <f t="shared" si="5"/>
        <v>0</v>
      </c>
      <c r="Y20">
        <f t="shared" si="5"/>
        <v>0</v>
      </c>
      <c r="Z20">
        <f t="shared" si="5"/>
        <v>7.6285714285714281</v>
      </c>
      <c r="AA20">
        <f t="shared" si="5"/>
        <v>5.6571428571428575</v>
      </c>
      <c r="AB20">
        <f t="shared" si="5"/>
        <v>0</v>
      </c>
      <c r="AC20">
        <f t="shared" si="5"/>
        <v>5.6571428571428575</v>
      </c>
      <c r="AD20">
        <f t="shared" si="5"/>
        <v>5.6571428571428575</v>
      </c>
      <c r="AE20">
        <f t="shared" si="5"/>
        <v>5.6571428571428575</v>
      </c>
    </row>
    <row r="21" spans="1:31" x14ac:dyDescent="0.25">
      <c r="A21" s="38">
        <f t="shared" si="7"/>
        <v>107.37157142857143</v>
      </c>
      <c r="B21" s="36">
        <f t="shared" si="3"/>
        <v>32.228571428571428</v>
      </c>
      <c r="C21" s="25">
        <f t="shared" si="6"/>
        <v>0.30015926003291638</v>
      </c>
      <c r="D21" s="26">
        <v>17.5</v>
      </c>
      <c r="E21" s="40">
        <v>17.5</v>
      </c>
      <c r="F21" s="40">
        <v>12.542999999999999</v>
      </c>
      <c r="G21" s="40">
        <v>13.8</v>
      </c>
      <c r="H21" s="27">
        <v>13.8</v>
      </c>
      <c r="I21" s="28"/>
      <c r="J21" s="33">
        <f t="shared" si="8"/>
        <v>75.143000000000001</v>
      </c>
      <c r="K21" s="30" t="s">
        <v>14</v>
      </c>
      <c r="L21" s="30" t="s">
        <v>14</v>
      </c>
      <c r="M21" s="30">
        <v>4</v>
      </c>
      <c r="N21" s="30">
        <v>3</v>
      </c>
      <c r="O21" s="30" t="s">
        <v>14</v>
      </c>
      <c r="P21" s="30">
        <v>3</v>
      </c>
      <c r="Q21" s="30">
        <v>3</v>
      </c>
      <c r="R21" s="37">
        <v>4</v>
      </c>
      <c r="S21" s="33">
        <f t="shared" si="4"/>
        <v>17</v>
      </c>
      <c r="T21" s="34"/>
      <c r="U21" s="35"/>
      <c r="W21" s="35"/>
      <c r="X21">
        <f t="shared" si="5"/>
        <v>0</v>
      </c>
      <c r="Y21">
        <f t="shared" si="5"/>
        <v>0</v>
      </c>
      <c r="Z21">
        <f t="shared" si="5"/>
        <v>7.6285714285714281</v>
      </c>
      <c r="AA21">
        <f t="shared" si="5"/>
        <v>5.6571428571428575</v>
      </c>
      <c r="AB21">
        <f t="shared" si="5"/>
        <v>0</v>
      </c>
      <c r="AC21">
        <f t="shared" si="5"/>
        <v>5.6571428571428575</v>
      </c>
      <c r="AD21">
        <f t="shared" si="5"/>
        <v>5.6571428571428575</v>
      </c>
      <c r="AE21">
        <f t="shared" si="5"/>
        <v>7.6285714285714281</v>
      </c>
    </row>
    <row r="22" spans="1:31" x14ac:dyDescent="0.25">
      <c r="A22" s="38">
        <f t="shared" si="7"/>
        <v>114.1</v>
      </c>
      <c r="B22" s="36">
        <f t="shared" si="3"/>
        <v>34.200000000000003</v>
      </c>
      <c r="C22" s="25">
        <f t="shared" si="6"/>
        <v>0.29973707274320777</v>
      </c>
      <c r="D22" s="26">
        <v>17.5</v>
      </c>
      <c r="E22" s="40">
        <v>17.5</v>
      </c>
      <c r="F22" s="40">
        <v>17.3</v>
      </c>
      <c r="G22" s="40">
        <v>13.8</v>
      </c>
      <c r="H22" s="27">
        <v>13.8</v>
      </c>
      <c r="I22" s="28"/>
      <c r="J22" s="33">
        <f t="shared" si="8"/>
        <v>79.899999999999991</v>
      </c>
      <c r="K22" s="30" t="s">
        <v>14</v>
      </c>
      <c r="L22" s="30" t="s">
        <v>14</v>
      </c>
      <c r="M22" s="30">
        <v>4</v>
      </c>
      <c r="N22" s="30">
        <v>4</v>
      </c>
      <c r="O22" s="30" t="s">
        <v>14</v>
      </c>
      <c r="P22" s="30">
        <v>3</v>
      </c>
      <c r="Q22" s="30">
        <v>3</v>
      </c>
      <c r="R22" s="37">
        <v>4</v>
      </c>
      <c r="S22" s="33">
        <f t="shared" si="4"/>
        <v>18</v>
      </c>
      <c r="T22" s="34"/>
      <c r="U22" s="35"/>
      <c r="W22" s="35"/>
      <c r="X22">
        <f t="shared" si="5"/>
        <v>0</v>
      </c>
      <c r="Y22">
        <f t="shared" si="5"/>
        <v>0</v>
      </c>
      <c r="Z22">
        <f t="shared" si="5"/>
        <v>7.6285714285714281</v>
      </c>
      <c r="AA22">
        <f t="shared" si="5"/>
        <v>7.6285714285714281</v>
      </c>
      <c r="AB22">
        <f t="shared" si="5"/>
        <v>0</v>
      </c>
      <c r="AC22">
        <f t="shared" si="5"/>
        <v>5.6571428571428575</v>
      </c>
      <c r="AD22">
        <f t="shared" si="5"/>
        <v>5.6571428571428575</v>
      </c>
      <c r="AE22">
        <f t="shared" si="5"/>
        <v>7.6285714285714281</v>
      </c>
    </row>
    <row r="23" spans="1:31" x14ac:dyDescent="0.25">
      <c r="A23" s="38">
        <f t="shared" si="7"/>
        <v>120.53312713422477</v>
      </c>
      <c r="B23" s="36">
        <f t="shared" si="3"/>
        <v>36.171428571428571</v>
      </c>
      <c r="C23" s="25">
        <f t="shared" si="6"/>
        <v>0.30009533006762817</v>
      </c>
      <c r="D23" s="26">
        <v>17.5</v>
      </c>
      <c r="E23" s="40">
        <v>14.161698562796216</v>
      </c>
      <c r="F23" s="40">
        <v>11.3</v>
      </c>
      <c r="G23" s="40">
        <v>13.8</v>
      </c>
      <c r="H23" s="27">
        <v>13.8</v>
      </c>
      <c r="I23" s="28">
        <v>13.8</v>
      </c>
      <c r="J23" s="33">
        <f t="shared" si="8"/>
        <v>84.361698562796207</v>
      </c>
      <c r="K23" s="30" t="s">
        <v>14</v>
      </c>
      <c r="L23" s="30" t="s">
        <v>14</v>
      </c>
      <c r="M23" s="30">
        <v>4</v>
      </c>
      <c r="N23" s="30">
        <v>4</v>
      </c>
      <c r="O23" s="30" t="s">
        <v>14</v>
      </c>
      <c r="P23" s="30">
        <v>3</v>
      </c>
      <c r="Q23" s="30">
        <v>4</v>
      </c>
      <c r="R23" s="37">
        <v>4</v>
      </c>
      <c r="S23" s="33">
        <f t="shared" si="4"/>
        <v>19</v>
      </c>
      <c r="T23" s="34"/>
      <c r="U23" s="35"/>
      <c r="W23" s="35"/>
      <c r="X23">
        <f t="shared" si="5"/>
        <v>0</v>
      </c>
      <c r="Y23">
        <f t="shared" si="5"/>
        <v>0</v>
      </c>
      <c r="Z23">
        <f t="shared" si="5"/>
        <v>7.6285714285714281</v>
      </c>
      <c r="AA23">
        <f t="shared" si="5"/>
        <v>7.6285714285714281</v>
      </c>
      <c r="AB23">
        <f t="shared" si="5"/>
        <v>0</v>
      </c>
      <c r="AC23">
        <f t="shared" si="5"/>
        <v>5.6571428571428575</v>
      </c>
      <c r="AD23">
        <f t="shared" si="5"/>
        <v>7.6285714285714281</v>
      </c>
      <c r="AE23">
        <f t="shared" si="5"/>
        <v>7.6285714285714281</v>
      </c>
    </row>
    <row r="24" spans="1:31" x14ac:dyDescent="0.25">
      <c r="A24" s="38">
        <f t="shared" si="7"/>
        <v>127.08585714285714</v>
      </c>
      <c r="B24" s="36">
        <f t="shared" si="3"/>
        <v>38.142857142857139</v>
      </c>
      <c r="C24" s="25">
        <f t="shared" si="6"/>
        <v>0.30013455470486206</v>
      </c>
      <c r="D24" s="26">
        <v>17.5</v>
      </c>
      <c r="E24" s="40">
        <v>17.5</v>
      </c>
      <c r="F24" s="40">
        <v>12.542999999999999</v>
      </c>
      <c r="G24" s="40">
        <v>13.8</v>
      </c>
      <c r="H24" s="27">
        <v>13.8</v>
      </c>
      <c r="I24" s="28">
        <v>13.8</v>
      </c>
      <c r="J24" s="33">
        <f t="shared" si="8"/>
        <v>88.942999999999998</v>
      </c>
      <c r="K24" s="30" t="s">
        <v>14</v>
      </c>
      <c r="L24" s="30" t="s">
        <v>14</v>
      </c>
      <c r="M24" s="30">
        <v>4</v>
      </c>
      <c r="N24" s="30">
        <v>4</v>
      </c>
      <c r="O24" s="30" t="s">
        <v>14</v>
      </c>
      <c r="P24" s="30">
        <v>4</v>
      </c>
      <c r="Q24" s="30">
        <v>4</v>
      </c>
      <c r="R24" s="37">
        <v>4</v>
      </c>
      <c r="S24" s="33">
        <f t="shared" si="4"/>
        <v>20</v>
      </c>
      <c r="T24" s="34"/>
      <c r="U24" s="35"/>
      <c r="W24" s="35"/>
      <c r="X24">
        <f t="shared" si="5"/>
        <v>0</v>
      </c>
      <c r="Y24">
        <f t="shared" si="5"/>
        <v>0</v>
      </c>
      <c r="Z24">
        <f t="shared" si="5"/>
        <v>7.6285714285714281</v>
      </c>
      <c r="AA24">
        <f t="shared" si="5"/>
        <v>7.6285714285714281</v>
      </c>
      <c r="AB24">
        <f t="shared" si="5"/>
        <v>0</v>
      </c>
      <c r="AC24">
        <f t="shared" si="5"/>
        <v>7.6285714285714281</v>
      </c>
      <c r="AD24">
        <f t="shared" si="5"/>
        <v>7.6285714285714281</v>
      </c>
      <c r="AE24">
        <f t="shared" si="5"/>
        <v>7.6285714285714281</v>
      </c>
    </row>
    <row r="25" spans="1:31" x14ac:dyDescent="0.25">
      <c r="A25" s="38">
        <f t="shared" si="7"/>
        <v>133.648820889295</v>
      </c>
      <c r="B25" s="36">
        <f t="shared" si="3"/>
        <v>40.099999999999994</v>
      </c>
      <c r="C25" s="25">
        <f t="shared" si="6"/>
        <v>0.30004005821507346</v>
      </c>
      <c r="D25" s="26">
        <v>17.5</v>
      </c>
      <c r="E25" s="40">
        <v>17.5</v>
      </c>
      <c r="F25" s="40">
        <v>17.148820889294999</v>
      </c>
      <c r="G25" s="40">
        <v>13.8</v>
      </c>
      <c r="H25" s="27">
        <v>13.8</v>
      </c>
      <c r="I25" s="28">
        <v>13.8</v>
      </c>
      <c r="J25" s="33">
        <f t="shared" si="8"/>
        <v>93.548820889294987</v>
      </c>
      <c r="K25" s="30" t="s">
        <v>14</v>
      </c>
      <c r="L25" s="30" t="s">
        <v>14</v>
      </c>
      <c r="M25" s="30">
        <f>M20+1</f>
        <v>5</v>
      </c>
      <c r="N25" s="30">
        <f>N20+1</f>
        <v>4</v>
      </c>
      <c r="O25" s="30" t="s">
        <v>14</v>
      </c>
      <c r="P25" s="30">
        <f>P20+1</f>
        <v>4</v>
      </c>
      <c r="Q25" s="30">
        <f>Q20+1</f>
        <v>4</v>
      </c>
      <c r="R25" s="37">
        <f t="shared" ref="R25" si="9">R20+1</f>
        <v>4</v>
      </c>
      <c r="S25" s="33">
        <f t="shared" si="4"/>
        <v>21</v>
      </c>
      <c r="T25" s="34"/>
      <c r="U25" s="35"/>
      <c r="W25" s="35"/>
      <c r="X25">
        <f t="shared" si="5"/>
        <v>0</v>
      </c>
      <c r="Y25">
        <f t="shared" si="5"/>
        <v>0</v>
      </c>
      <c r="Z25">
        <f t="shared" si="5"/>
        <v>9.5857142857142854</v>
      </c>
      <c r="AA25">
        <f t="shared" si="5"/>
        <v>7.6285714285714281</v>
      </c>
      <c r="AB25">
        <f t="shared" si="5"/>
        <v>0</v>
      </c>
      <c r="AC25">
        <f t="shared" si="5"/>
        <v>7.6285714285714281</v>
      </c>
      <c r="AD25">
        <f t="shared" si="5"/>
        <v>7.6285714285714281</v>
      </c>
      <c r="AE25">
        <f t="shared" si="5"/>
        <v>7.6285714285714281</v>
      </c>
    </row>
    <row r="26" spans="1:31" x14ac:dyDescent="0.25">
      <c r="A26" s="38">
        <f t="shared" si="7"/>
        <v>140.111154146545</v>
      </c>
      <c r="B26" s="36">
        <f t="shared" si="3"/>
        <v>42.05714285714285</v>
      </c>
      <c r="C26" s="25">
        <f t="shared" si="6"/>
        <v>0.30016984096180138</v>
      </c>
      <c r="D26" s="26">
        <v>17.5</v>
      </c>
      <c r="E26" s="40">
        <v>17.5</v>
      </c>
      <c r="F26" s="40">
        <v>17.5</v>
      </c>
      <c r="G26" s="40">
        <v>17.95401128940216</v>
      </c>
      <c r="H26" s="40">
        <v>13.8</v>
      </c>
      <c r="I26" s="28">
        <v>13.8</v>
      </c>
      <c r="J26" s="33">
        <f t="shared" si="8"/>
        <v>98.054011289402155</v>
      </c>
      <c r="K26" s="30" t="s">
        <v>14</v>
      </c>
      <c r="L26" s="30" t="s">
        <v>14</v>
      </c>
      <c r="M26" s="30">
        <f t="shared" ref="M26:N41" si="10">M21+1</f>
        <v>5</v>
      </c>
      <c r="N26" s="30">
        <f t="shared" si="10"/>
        <v>4</v>
      </c>
      <c r="O26" s="30" t="s">
        <v>14</v>
      </c>
      <c r="P26" s="30">
        <f t="shared" ref="P26:R41" si="11">P21+1</f>
        <v>4</v>
      </c>
      <c r="Q26" s="30">
        <f t="shared" si="11"/>
        <v>4</v>
      </c>
      <c r="R26" s="37">
        <f t="shared" si="11"/>
        <v>5</v>
      </c>
      <c r="S26" s="33">
        <f t="shared" si="4"/>
        <v>22</v>
      </c>
      <c r="T26" s="34"/>
      <c r="U26" s="35"/>
      <c r="W26" s="35"/>
      <c r="X26">
        <f t="shared" si="5"/>
        <v>0</v>
      </c>
      <c r="Y26">
        <f t="shared" si="5"/>
        <v>0</v>
      </c>
      <c r="Z26">
        <f t="shared" si="5"/>
        <v>9.5857142857142854</v>
      </c>
      <c r="AA26">
        <f t="shared" si="5"/>
        <v>7.6285714285714281</v>
      </c>
      <c r="AB26">
        <f t="shared" si="5"/>
        <v>0</v>
      </c>
      <c r="AC26">
        <f t="shared" si="5"/>
        <v>7.6285714285714281</v>
      </c>
      <c r="AD26">
        <f t="shared" si="5"/>
        <v>7.6285714285714281</v>
      </c>
      <c r="AE26">
        <f t="shared" si="5"/>
        <v>9.5857142857142854</v>
      </c>
    </row>
    <row r="27" spans="1:31" x14ac:dyDescent="0.25">
      <c r="A27" s="38">
        <f t="shared" si="7"/>
        <v>146.66131006871609</v>
      </c>
      <c r="B27" s="36">
        <f t="shared" si="3"/>
        <v>44.014285714285705</v>
      </c>
      <c r="C27" s="25">
        <f t="shared" si="6"/>
        <v>0.30010836323269874</v>
      </c>
      <c r="D27" s="26">
        <v>17.5</v>
      </c>
      <c r="E27" s="40">
        <v>17.5</v>
      </c>
      <c r="F27" s="40">
        <v>17.5</v>
      </c>
      <c r="G27" s="40">
        <v>18.899999999999999</v>
      </c>
      <c r="H27" s="40">
        <v>17.447024354430383</v>
      </c>
      <c r="I27" s="28">
        <v>13.8</v>
      </c>
      <c r="J27" s="33">
        <f t="shared" si="8"/>
        <v>102.64702435443039</v>
      </c>
      <c r="K27" s="30" t="s">
        <v>14</v>
      </c>
      <c r="L27" s="30" t="s">
        <v>14</v>
      </c>
      <c r="M27" s="30">
        <f t="shared" si="10"/>
        <v>5</v>
      </c>
      <c r="N27" s="30">
        <f t="shared" si="10"/>
        <v>5</v>
      </c>
      <c r="O27" s="30" t="s">
        <v>14</v>
      </c>
      <c r="P27" s="30">
        <f t="shared" si="11"/>
        <v>4</v>
      </c>
      <c r="Q27" s="30">
        <f t="shared" si="11"/>
        <v>4</v>
      </c>
      <c r="R27" s="37">
        <f t="shared" si="11"/>
        <v>5</v>
      </c>
      <c r="S27" s="33">
        <f t="shared" si="4"/>
        <v>23</v>
      </c>
      <c r="T27" s="34"/>
      <c r="U27" s="35"/>
      <c r="W27" s="35"/>
      <c r="X27">
        <f t="shared" si="5"/>
        <v>0</v>
      </c>
      <c r="Y27">
        <f t="shared" si="5"/>
        <v>0</v>
      </c>
      <c r="Z27">
        <f t="shared" si="5"/>
        <v>9.5857142857142854</v>
      </c>
      <c r="AA27">
        <f t="shared" si="5"/>
        <v>9.5857142857142854</v>
      </c>
      <c r="AB27">
        <f t="shared" si="5"/>
        <v>0</v>
      </c>
      <c r="AC27">
        <f t="shared" si="5"/>
        <v>7.6285714285714281</v>
      </c>
      <c r="AD27">
        <f t="shared" si="5"/>
        <v>7.6285714285714281</v>
      </c>
      <c r="AE27">
        <f t="shared" si="5"/>
        <v>9.5857142857142854</v>
      </c>
    </row>
    <row r="28" spans="1:31" x14ac:dyDescent="0.25">
      <c r="A28" s="38">
        <f t="shared" si="7"/>
        <v>153.20551024824653</v>
      </c>
      <c r="B28" s="36">
        <f t="shared" si="3"/>
        <v>45.971428571428575</v>
      </c>
      <c r="C28" s="25">
        <f t="shared" si="6"/>
        <v>0.30006380643188862</v>
      </c>
      <c r="D28" s="26">
        <v>17.5</v>
      </c>
      <c r="E28" s="40">
        <v>17.5</v>
      </c>
      <c r="F28" s="40">
        <v>17.5</v>
      </c>
      <c r="G28" s="40">
        <v>18.899999999999999</v>
      </c>
      <c r="H28" s="40">
        <v>18.899999999999999</v>
      </c>
      <c r="I28" s="28">
        <v>16.934081676817939</v>
      </c>
      <c r="J28" s="33">
        <f t="shared" si="8"/>
        <v>107.23408167681795</v>
      </c>
      <c r="K28" s="30" t="s">
        <v>14</v>
      </c>
      <c r="L28" s="30" t="s">
        <v>14</v>
      </c>
      <c r="M28" s="30">
        <f t="shared" si="10"/>
        <v>5</v>
      </c>
      <c r="N28" s="30">
        <f t="shared" si="10"/>
        <v>5</v>
      </c>
      <c r="O28" s="30" t="s">
        <v>14</v>
      </c>
      <c r="P28" s="30">
        <f t="shared" si="11"/>
        <v>4</v>
      </c>
      <c r="Q28" s="30">
        <f t="shared" si="11"/>
        <v>5</v>
      </c>
      <c r="R28" s="37">
        <f t="shared" si="11"/>
        <v>5</v>
      </c>
      <c r="S28" s="33">
        <f t="shared" si="4"/>
        <v>24</v>
      </c>
      <c r="T28" s="34"/>
      <c r="U28" s="35"/>
      <c r="W28" s="35"/>
      <c r="X28">
        <f t="shared" si="5"/>
        <v>0</v>
      </c>
      <c r="Y28">
        <f t="shared" si="5"/>
        <v>0</v>
      </c>
      <c r="Z28">
        <f t="shared" si="5"/>
        <v>9.5857142857142854</v>
      </c>
      <c r="AA28">
        <f t="shared" si="5"/>
        <v>9.5857142857142854</v>
      </c>
      <c r="AB28">
        <f t="shared" si="5"/>
        <v>0</v>
      </c>
      <c r="AC28">
        <f t="shared" si="5"/>
        <v>7.6285714285714281</v>
      </c>
      <c r="AD28">
        <f t="shared" si="5"/>
        <v>9.5857142857142854</v>
      </c>
      <c r="AE28">
        <f t="shared" si="5"/>
        <v>9.5857142857142854</v>
      </c>
    </row>
    <row r="29" spans="1:31" x14ac:dyDescent="0.25">
      <c r="A29" s="38">
        <f t="shared" si="7"/>
        <v>157.12857142857143</v>
      </c>
      <c r="B29" s="36">
        <f t="shared" si="3"/>
        <v>47.928571428571431</v>
      </c>
      <c r="C29" s="25">
        <f t="shared" si="6"/>
        <v>0.30502772979361759</v>
      </c>
      <c r="D29" s="26">
        <v>17.5</v>
      </c>
      <c r="E29" s="40">
        <v>17.5</v>
      </c>
      <c r="F29" s="40">
        <v>17.5</v>
      </c>
      <c r="G29" s="40">
        <v>18.899999999999999</v>
      </c>
      <c r="H29" s="40">
        <v>18.899999999999999</v>
      </c>
      <c r="I29" s="28">
        <v>18.899999999999999</v>
      </c>
      <c r="J29" s="33">
        <f t="shared" si="8"/>
        <v>109.20000000000002</v>
      </c>
      <c r="K29" s="30" t="s">
        <v>14</v>
      </c>
      <c r="L29" s="30" t="s">
        <v>14</v>
      </c>
      <c r="M29" s="30">
        <f t="shared" si="10"/>
        <v>5</v>
      </c>
      <c r="N29" s="30">
        <f t="shared" si="10"/>
        <v>5</v>
      </c>
      <c r="O29" s="30" t="s">
        <v>14</v>
      </c>
      <c r="P29" s="30">
        <f t="shared" si="11"/>
        <v>5</v>
      </c>
      <c r="Q29" s="30">
        <f t="shared" si="11"/>
        <v>5</v>
      </c>
      <c r="R29" s="37">
        <f t="shared" si="11"/>
        <v>5</v>
      </c>
      <c r="S29" s="33">
        <f t="shared" si="4"/>
        <v>25</v>
      </c>
      <c r="T29" s="34"/>
      <c r="U29" s="35"/>
      <c r="W29" s="35"/>
      <c r="X29">
        <f t="shared" si="5"/>
        <v>0</v>
      </c>
      <c r="Y29">
        <f t="shared" si="5"/>
        <v>0</v>
      </c>
      <c r="Z29">
        <f t="shared" si="5"/>
        <v>9.5857142857142854</v>
      </c>
      <c r="AA29">
        <f t="shared" si="5"/>
        <v>9.5857142857142854</v>
      </c>
      <c r="AB29">
        <f t="shared" si="5"/>
        <v>0</v>
      </c>
      <c r="AC29">
        <f t="shared" si="5"/>
        <v>9.5857142857142854</v>
      </c>
      <c r="AD29">
        <f t="shared" si="5"/>
        <v>9.5857142857142854</v>
      </c>
      <c r="AE29">
        <f t="shared" si="5"/>
        <v>9.5857142857142854</v>
      </c>
    </row>
    <row r="30" spans="1:31" x14ac:dyDescent="0.25">
      <c r="A30" s="38">
        <f t="shared" si="7"/>
        <v>159.10000000000002</v>
      </c>
      <c r="B30" s="36">
        <f t="shared" si="3"/>
        <v>49.900000000000006</v>
      </c>
      <c r="C30" s="25">
        <f t="shared" si="6"/>
        <v>0.31363922061596478</v>
      </c>
      <c r="D30" s="26">
        <v>17.5</v>
      </c>
      <c r="E30" s="40">
        <v>17.5</v>
      </c>
      <c r="F30" s="40">
        <v>17.5</v>
      </c>
      <c r="G30" s="40">
        <v>18.899999999999999</v>
      </c>
      <c r="H30" s="40">
        <v>18.899999999999999</v>
      </c>
      <c r="I30" s="41">
        <v>18.899999999999999</v>
      </c>
      <c r="J30" s="33">
        <f t="shared" si="8"/>
        <v>109.20000000000002</v>
      </c>
      <c r="K30" s="30" t="s">
        <v>14</v>
      </c>
      <c r="L30" s="30" t="s">
        <v>14</v>
      </c>
      <c r="M30" s="30">
        <f t="shared" si="10"/>
        <v>6</v>
      </c>
      <c r="N30" s="30">
        <f t="shared" si="10"/>
        <v>5</v>
      </c>
      <c r="O30" s="30" t="s">
        <v>14</v>
      </c>
      <c r="P30" s="30">
        <f t="shared" si="11"/>
        <v>5</v>
      </c>
      <c r="Q30" s="30">
        <f t="shared" si="11"/>
        <v>5</v>
      </c>
      <c r="R30" s="37">
        <f t="shared" si="11"/>
        <v>5</v>
      </c>
      <c r="S30" s="33">
        <f t="shared" si="4"/>
        <v>26</v>
      </c>
      <c r="T30" s="34"/>
      <c r="U30" s="35"/>
      <c r="W30" s="35"/>
      <c r="X30">
        <f t="shared" ref="X30:AE61" si="12">IF(K30=$T$1,"",VLOOKUP(K30,$A$86:$B$94,2))</f>
        <v>0</v>
      </c>
      <c r="Y30">
        <f t="shared" si="12"/>
        <v>0</v>
      </c>
      <c r="Z30">
        <f t="shared" si="12"/>
        <v>11.557142857142859</v>
      </c>
      <c r="AA30">
        <f t="shared" si="12"/>
        <v>9.5857142857142854</v>
      </c>
      <c r="AB30">
        <f t="shared" si="12"/>
        <v>0</v>
      </c>
      <c r="AC30">
        <f t="shared" si="12"/>
        <v>9.5857142857142854</v>
      </c>
      <c r="AD30">
        <f t="shared" si="12"/>
        <v>9.5857142857142854</v>
      </c>
      <c r="AE30">
        <f t="shared" si="12"/>
        <v>9.5857142857142854</v>
      </c>
    </row>
    <row r="31" spans="1:31" x14ac:dyDescent="0.25">
      <c r="A31" s="38">
        <f t="shared" si="7"/>
        <v>161.07142857142858</v>
      </c>
      <c r="B31" s="36">
        <f t="shared" si="3"/>
        <v>51.871428571428574</v>
      </c>
      <c r="C31" s="25">
        <f t="shared" si="6"/>
        <v>0.32203991130820397</v>
      </c>
      <c r="D31" s="26">
        <v>17.5</v>
      </c>
      <c r="E31" s="40">
        <v>17.5</v>
      </c>
      <c r="F31" s="40">
        <v>17.5</v>
      </c>
      <c r="G31" s="40">
        <v>18.899999999999999</v>
      </c>
      <c r="H31" s="40">
        <v>18.899999999999999</v>
      </c>
      <c r="I31" s="41">
        <v>18.899999999999999</v>
      </c>
      <c r="J31" s="33">
        <f t="shared" si="8"/>
        <v>109.20000000000002</v>
      </c>
      <c r="K31" s="30" t="s">
        <v>14</v>
      </c>
      <c r="L31" s="30" t="s">
        <v>14</v>
      </c>
      <c r="M31" s="30">
        <f t="shared" si="10"/>
        <v>6</v>
      </c>
      <c r="N31" s="30">
        <f t="shared" si="10"/>
        <v>5</v>
      </c>
      <c r="O31" s="30" t="s">
        <v>14</v>
      </c>
      <c r="P31" s="30">
        <f t="shared" si="11"/>
        <v>5</v>
      </c>
      <c r="Q31" s="30">
        <f t="shared" si="11"/>
        <v>5</v>
      </c>
      <c r="R31" s="37">
        <f t="shared" si="11"/>
        <v>6</v>
      </c>
      <c r="S31" s="33">
        <f t="shared" si="4"/>
        <v>27</v>
      </c>
      <c r="T31" s="34"/>
      <c r="U31" s="35"/>
      <c r="W31" s="35"/>
      <c r="X31">
        <f t="shared" si="12"/>
        <v>0</v>
      </c>
      <c r="Y31">
        <f t="shared" si="12"/>
        <v>0</v>
      </c>
      <c r="Z31">
        <f t="shared" si="12"/>
        <v>11.557142857142859</v>
      </c>
      <c r="AA31">
        <f t="shared" si="12"/>
        <v>9.5857142857142854</v>
      </c>
      <c r="AB31">
        <f t="shared" si="12"/>
        <v>0</v>
      </c>
      <c r="AC31">
        <f t="shared" si="12"/>
        <v>9.5857142857142854</v>
      </c>
      <c r="AD31">
        <f t="shared" si="12"/>
        <v>9.5857142857142854</v>
      </c>
      <c r="AE31">
        <f t="shared" si="12"/>
        <v>11.557142857142859</v>
      </c>
    </row>
    <row r="32" spans="1:31" x14ac:dyDescent="0.25">
      <c r="A32" s="38">
        <f t="shared" si="7"/>
        <v>163.04285714285717</v>
      </c>
      <c r="B32" s="36">
        <f t="shared" si="3"/>
        <v>53.842857142857149</v>
      </c>
      <c r="C32" s="25">
        <f t="shared" si="6"/>
        <v>0.33023744852361342</v>
      </c>
      <c r="D32" s="26">
        <v>17.5</v>
      </c>
      <c r="E32" s="40">
        <v>17.5</v>
      </c>
      <c r="F32" s="40">
        <v>17.5</v>
      </c>
      <c r="G32" s="40">
        <v>18.899999999999999</v>
      </c>
      <c r="H32" s="40">
        <v>18.899999999999999</v>
      </c>
      <c r="I32" s="41">
        <v>18.899999999999999</v>
      </c>
      <c r="J32" s="33">
        <f t="shared" si="8"/>
        <v>109.20000000000002</v>
      </c>
      <c r="K32" s="30" t="s">
        <v>14</v>
      </c>
      <c r="L32" s="30" t="s">
        <v>14</v>
      </c>
      <c r="M32" s="30">
        <f t="shared" si="10"/>
        <v>6</v>
      </c>
      <c r="N32" s="30">
        <f t="shared" si="10"/>
        <v>6</v>
      </c>
      <c r="O32" s="30" t="s">
        <v>14</v>
      </c>
      <c r="P32" s="30">
        <f t="shared" si="11"/>
        <v>5</v>
      </c>
      <c r="Q32" s="30">
        <f t="shared" si="11"/>
        <v>5</v>
      </c>
      <c r="R32" s="37">
        <f t="shared" si="11"/>
        <v>6</v>
      </c>
      <c r="S32" s="33">
        <f t="shared" si="4"/>
        <v>28</v>
      </c>
      <c r="T32" s="34"/>
      <c r="U32" s="35"/>
      <c r="W32" s="35"/>
      <c r="X32">
        <f t="shared" si="12"/>
        <v>0</v>
      </c>
      <c r="Y32">
        <f t="shared" si="12"/>
        <v>0</v>
      </c>
      <c r="Z32">
        <f t="shared" si="12"/>
        <v>11.557142857142859</v>
      </c>
      <c r="AA32">
        <f t="shared" si="12"/>
        <v>11.557142857142859</v>
      </c>
      <c r="AB32">
        <f t="shared" si="12"/>
        <v>0</v>
      </c>
      <c r="AC32">
        <f t="shared" si="12"/>
        <v>9.5857142857142854</v>
      </c>
      <c r="AD32">
        <f t="shared" si="12"/>
        <v>9.5857142857142854</v>
      </c>
      <c r="AE32">
        <f t="shared" si="12"/>
        <v>11.557142857142859</v>
      </c>
    </row>
    <row r="33" spans="1:31" x14ac:dyDescent="0.25">
      <c r="A33" s="38">
        <f t="shared" si="7"/>
        <v>165.01428571428573</v>
      </c>
      <c r="B33" s="36">
        <f t="shared" si="3"/>
        <v>55.814285714285717</v>
      </c>
      <c r="C33" s="25">
        <f t="shared" si="6"/>
        <v>0.33823911349666691</v>
      </c>
      <c r="D33" s="26">
        <v>17.5</v>
      </c>
      <c r="E33" s="40">
        <v>17.5</v>
      </c>
      <c r="F33" s="40">
        <v>17.5</v>
      </c>
      <c r="G33" s="40">
        <v>18.899999999999999</v>
      </c>
      <c r="H33" s="40">
        <v>18.899999999999999</v>
      </c>
      <c r="I33" s="41">
        <v>18.899999999999999</v>
      </c>
      <c r="J33" s="33">
        <f t="shared" si="8"/>
        <v>109.20000000000002</v>
      </c>
      <c r="K33" s="30" t="s">
        <v>14</v>
      </c>
      <c r="L33" s="30" t="s">
        <v>14</v>
      </c>
      <c r="M33" s="30">
        <f t="shared" si="10"/>
        <v>6</v>
      </c>
      <c r="N33" s="30">
        <f t="shared" si="10"/>
        <v>6</v>
      </c>
      <c r="O33" s="30" t="s">
        <v>14</v>
      </c>
      <c r="P33" s="30">
        <f t="shared" si="11"/>
        <v>5</v>
      </c>
      <c r="Q33" s="30">
        <f t="shared" si="11"/>
        <v>6</v>
      </c>
      <c r="R33" s="37">
        <f t="shared" si="11"/>
        <v>6</v>
      </c>
      <c r="S33" s="33">
        <f t="shared" si="4"/>
        <v>29</v>
      </c>
      <c r="T33" s="34"/>
      <c r="U33" s="35"/>
      <c r="W33" s="35"/>
      <c r="X33">
        <f t="shared" si="12"/>
        <v>0</v>
      </c>
      <c r="Y33">
        <f t="shared" si="12"/>
        <v>0</v>
      </c>
      <c r="Z33">
        <f t="shared" si="12"/>
        <v>11.557142857142859</v>
      </c>
      <c r="AA33">
        <f t="shared" si="12"/>
        <v>11.557142857142859</v>
      </c>
      <c r="AB33">
        <f t="shared" si="12"/>
        <v>0</v>
      </c>
      <c r="AC33">
        <f t="shared" si="12"/>
        <v>9.5857142857142854</v>
      </c>
      <c r="AD33">
        <f t="shared" si="12"/>
        <v>11.557142857142859</v>
      </c>
      <c r="AE33">
        <f t="shared" si="12"/>
        <v>11.557142857142859</v>
      </c>
    </row>
    <row r="34" spans="1:31" x14ac:dyDescent="0.25">
      <c r="A34" s="38">
        <f t="shared" si="7"/>
        <v>166.98571428571432</v>
      </c>
      <c r="B34" s="36">
        <f t="shared" si="3"/>
        <v>57.785714285714292</v>
      </c>
      <c r="C34" s="25">
        <f t="shared" si="6"/>
        <v>0.34605184361365382</v>
      </c>
      <c r="D34" s="26">
        <v>17.5</v>
      </c>
      <c r="E34" s="40">
        <v>17.5</v>
      </c>
      <c r="F34" s="40">
        <v>17.5</v>
      </c>
      <c r="G34" s="40">
        <v>18.899999999999999</v>
      </c>
      <c r="H34" s="40">
        <v>18.899999999999999</v>
      </c>
      <c r="I34" s="41">
        <v>18.899999999999999</v>
      </c>
      <c r="J34" s="33">
        <f t="shared" si="8"/>
        <v>109.20000000000002</v>
      </c>
      <c r="K34" s="30" t="s">
        <v>14</v>
      </c>
      <c r="L34" s="30" t="s">
        <v>14</v>
      </c>
      <c r="M34" s="30">
        <f t="shared" si="10"/>
        <v>6</v>
      </c>
      <c r="N34" s="30">
        <f t="shared" si="10"/>
        <v>6</v>
      </c>
      <c r="O34" s="30" t="s">
        <v>14</v>
      </c>
      <c r="P34" s="30">
        <f t="shared" si="11"/>
        <v>6</v>
      </c>
      <c r="Q34" s="30">
        <f t="shared" si="11"/>
        <v>6</v>
      </c>
      <c r="R34" s="37">
        <f t="shared" si="11"/>
        <v>6</v>
      </c>
      <c r="S34" s="33">
        <f t="shared" si="4"/>
        <v>30</v>
      </c>
      <c r="T34" s="34"/>
      <c r="U34" s="35"/>
      <c r="W34" s="35"/>
      <c r="X34">
        <f t="shared" si="12"/>
        <v>0</v>
      </c>
      <c r="Y34">
        <f t="shared" si="12"/>
        <v>0</v>
      </c>
      <c r="Z34">
        <f t="shared" si="12"/>
        <v>11.557142857142859</v>
      </c>
      <c r="AA34">
        <f t="shared" si="12"/>
        <v>11.557142857142859</v>
      </c>
      <c r="AB34">
        <f t="shared" si="12"/>
        <v>0</v>
      </c>
      <c r="AC34">
        <f t="shared" si="12"/>
        <v>11.557142857142859</v>
      </c>
      <c r="AD34">
        <f t="shared" si="12"/>
        <v>11.557142857142859</v>
      </c>
      <c r="AE34">
        <f t="shared" si="12"/>
        <v>11.557142857142859</v>
      </c>
    </row>
    <row r="35" spans="1:31" x14ac:dyDescent="0.25">
      <c r="A35" s="38">
        <f t="shared" si="7"/>
        <v>168.92857142857144</v>
      </c>
      <c r="B35" s="36">
        <f t="shared" si="3"/>
        <v>59.728571428571428</v>
      </c>
      <c r="C35" s="25">
        <f t="shared" si="6"/>
        <v>0.35357293868921774</v>
      </c>
      <c r="D35" s="26">
        <v>17.5</v>
      </c>
      <c r="E35" s="40">
        <v>17.5</v>
      </c>
      <c r="F35" s="40">
        <v>17.5</v>
      </c>
      <c r="G35" s="40">
        <v>18.899999999999999</v>
      </c>
      <c r="H35" s="40">
        <v>18.899999999999999</v>
      </c>
      <c r="I35" s="41">
        <v>18.899999999999999</v>
      </c>
      <c r="J35" s="33">
        <f t="shared" si="8"/>
        <v>109.20000000000002</v>
      </c>
      <c r="K35" s="30" t="s">
        <v>14</v>
      </c>
      <c r="L35" s="30" t="s">
        <v>14</v>
      </c>
      <c r="M35" s="30">
        <f t="shared" si="10"/>
        <v>7</v>
      </c>
      <c r="N35" s="30">
        <f t="shared" si="10"/>
        <v>6</v>
      </c>
      <c r="O35" s="30" t="s">
        <v>14</v>
      </c>
      <c r="P35" s="30">
        <f t="shared" si="11"/>
        <v>6</v>
      </c>
      <c r="Q35" s="30">
        <f t="shared" si="11"/>
        <v>6</v>
      </c>
      <c r="R35" s="37">
        <f t="shared" si="11"/>
        <v>6</v>
      </c>
      <c r="S35" s="33">
        <f t="shared" si="4"/>
        <v>31</v>
      </c>
      <c r="T35" s="34"/>
      <c r="U35" s="35"/>
      <c r="W35" s="35"/>
      <c r="X35">
        <f t="shared" si="12"/>
        <v>0</v>
      </c>
      <c r="Y35">
        <f t="shared" si="12"/>
        <v>0</v>
      </c>
      <c r="Z35">
        <f t="shared" si="12"/>
        <v>13.5</v>
      </c>
      <c r="AA35">
        <f t="shared" si="12"/>
        <v>11.557142857142859</v>
      </c>
      <c r="AB35">
        <f t="shared" si="12"/>
        <v>0</v>
      </c>
      <c r="AC35">
        <f t="shared" si="12"/>
        <v>11.557142857142859</v>
      </c>
      <c r="AD35">
        <f t="shared" si="12"/>
        <v>11.557142857142859</v>
      </c>
      <c r="AE35">
        <f t="shared" si="12"/>
        <v>11.557142857142859</v>
      </c>
    </row>
    <row r="36" spans="1:31" x14ac:dyDescent="0.25">
      <c r="A36" s="38">
        <f t="shared" si="7"/>
        <v>170.87142857142859</v>
      </c>
      <c r="B36" s="36">
        <f t="shared" si="3"/>
        <v>61.671428571428571</v>
      </c>
      <c r="C36" s="25">
        <f t="shared" si="6"/>
        <v>0.36092299974918479</v>
      </c>
      <c r="D36" s="26">
        <v>17.5</v>
      </c>
      <c r="E36" s="40">
        <v>17.5</v>
      </c>
      <c r="F36" s="40">
        <v>17.5</v>
      </c>
      <c r="G36" s="40">
        <v>18.899999999999999</v>
      </c>
      <c r="H36" s="40">
        <v>18.899999999999999</v>
      </c>
      <c r="I36" s="41">
        <v>18.899999999999999</v>
      </c>
      <c r="J36" s="33">
        <f t="shared" si="8"/>
        <v>109.20000000000002</v>
      </c>
      <c r="K36" s="30" t="s">
        <v>14</v>
      </c>
      <c r="L36" s="30" t="s">
        <v>14</v>
      </c>
      <c r="M36" s="30">
        <f t="shared" si="10"/>
        <v>7</v>
      </c>
      <c r="N36" s="30">
        <f t="shared" si="10"/>
        <v>6</v>
      </c>
      <c r="O36" s="30" t="s">
        <v>14</v>
      </c>
      <c r="P36" s="30">
        <f t="shared" si="11"/>
        <v>6</v>
      </c>
      <c r="Q36" s="30">
        <f t="shared" si="11"/>
        <v>6</v>
      </c>
      <c r="R36" s="37">
        <f t="shared" si="11"/>
        <v>7</v>
      </c>
      <c r="S36" s="33">
        <f t="shared" si="4"/>
        <v>32</v>
      </c>
      <c r="T36" s="34"/>
      <c r="U36" s="35"/>
      <c r="W36" s="35"/>
      <c r="X36">
        <f t="shared" si="12"/>
        <v>0</v>
      </c>
      <c r="Y36">
        <f t="shared" si="12"/>
        <v>0</v>
      </c>
      <c r="Z36">
        <f t="shared" si="12"/>
        <v>13.5</v>
      </c>
      <c r="AA36">
        <f t="shared" si="12"/>
        <v>11.557142857142859</v>
      </c>
      <c r="AB36">
        <f t="shared" si="12"/>
        <v>0</v>
      </c>
      <c r="AC36">
        <f t="shared" si="12"/>
        <v>11.557142857142859</v>
      </c>
      <c r="AD36">
        <f t="shared" si="12"/>
        <v>11.557142857142859</v>
      </c>
      <c r="AE36">
        <f t="shared" si="12"/>
        <v>13.5</v>
      </c>
    </row>
    <row r="37" spans="1:31" x14ac:dyDescent="0.25">
      <c r="A37" s="38">
        <f t="shared" si="7"/>
        <v>172.81428571428575</v>
      </c>
      <c r="B37" s="36">
        <f t="shared" si="3"/>
        <v>63.614285714285714</v>
      </c>
      <c r="C37" s="25">
        <f t="shared" si="6"/>
        <v>0.36810779532115395</v>
      </c>
      <c r="D37" s="26">
        <v>17.5</v>
      </c>
      <c r="E37" s="40">
        <v>17.5</v>
      </c>
      <c r="F37" s="40">
        <v>17.5</v>
      </c>
      <c r="G37" s="40">
        <v>18.899999999999999</v>
      </c>
      <c r="H37" s="40">
        <v>18.899999999999999</v>
      </c>
      <c r="I37" s="41">
        <v>18.899999999999999</v>
      </c>
      <c r="J37" s="33">
        <f t="shared" si="8"/>
        <v>109.20000000000002</v>
      </c>
      <c r="K37" s="30" t="s">
        <v>14</v>
      </c>
      <c r="L37" s="30" t="s">
        <v>14</v>
      </c>
      <c r="M37" s="30">
        <f t="shared" si="10"/>
        <v>7</v>
      </c>
      <c r="N37" s="30">
        <f t="shared" si="10"/>
        <v>7</v>
      </c>
      <c r="O37" s="30" t="s">
        <v>14</v>
      </c>
      <c r="P37" s="30">
        <f t="shared" si="11"/>
        <v>6</v>
      </c>
      <c r="Q37" s="30">
        <f t="shared" si="11"/>
        <v>6</v>
      </c>
      <c r="R37" s="37">
        <f t="shared" si="11"/>
        <v>7</v>
      </c>
      <c r="S37" s="33">
        <f t="shared" si="4"/>
        <v>33</v>
      </c>
      <c r="T37" s="34"/>
      <c r="U37" s="35"/>
      <c r="W37" s="35"/>
      <c r="X37">
        <f t="shared" si="12"/>
        <v>0</v>
      </c>
      <c r="Y37">
        <f t="shared" si="12"/>
        <v>0</v>
      </c>
      <c r="Z37">
        <f t="shared" si="12"/>
        <v>13.5</v>
      </c>
      <c r="AA37">
        <f t="shared" si="12"/>
        <v>13.5</v>
      </c>
      <c r="AB37">
        <f t="shared" si="12"/>
        <v>0</v>
      </c>
      <c r="AC37">
        <f t="shared" si="12"/>
        <v>11.557142857142859</v>
      </c>
      <c r="AD37">
        <f t="shared" si="12"/>
        <v>11.557142857142859</v>
      </c>
      <c r="AE37">
        <f t="shared" si="12"/>
        <v>13.5</v>
      </c>
    </row>
    <row r="38" spans="1:31" x14ac:dyDescent="0.25">
      <c r="A38" s="38">
        <f t="shared" si="7"/>
        <v>174.75714285714287</v>
      </c>
      <c r="B38" s="36">
        <f t="shared" si="3"/>
        <v>65.55714285714285</v>
      </c>
      <c r="C38" s="25">
        <f t="shared" si="6"/>
        <v>0.37513283740701375</v>
      </c>
      <c r="D38" s="26">
        <v>17.5</v>
      </c>
      <c r="E38" s="40">
        <v>17.5</v>
      </c>
      <c r="F38" s="40">
        <v>17.5</v>
      </c>
      <c r="G38" s="40">
        <v>18.899999999999999</v>
      </c>
      <c r="H38" s="40">
        <v>18.899999999999999</v>
      </c>
      <c r="I38" s="41">
        <v>18.899999999999999</v>
      </c>
      <c r="J38" s="33">
        <f t="shared" si="8"/>
        <v>109.20000000000002</v>
      </c>
      <c r="K38" s="30" t="s">
        <v>14</v>
      </c>
      <c r="L38" s="30" t="s">
        <v>14</v>
      </c>
      <c r="M38" s="30">
        <f t="shared" si="10"/>
        <v>7</v>
      </c>
      <c r="N38" s="30">
        <f t="shared" si="10"/>
        <v>7</v>
      </c>
      <c r="O38" s="30" t="s">
        <v>14</v>
      </c>
      <c r="P38" s="30">
        <f t="shared" si="11"/>
        <v>6</v>
      </c>
      <c r="Q38" s="30">
        <f t="shared" si="11"/>
        <v>7</v>
      </c>
      <c r="R38" s="37">
        <f t="shared" si="11"/>
        <v>7</v>
      </c>
      <c r="S38" s="33">
        <f t="shared" si="4"/>
        <v>34</v>
      </c>
      <c r="T38" s="34"/>
      <c r="U38" s="35"/>
      <c r="W38" s="35"/>
      <c r="X38">
        <f t="shared" si="12"/>
        <v>0</v>
      </c>
      <c r="Y38">
        <f t="shared" si="12"/>
        <v>0</v>
      </c>
      <c r="Z38">
        <f t="shared" si="12"/>
        <v>13.5</v>
      </c>
      <c r="AA38">
        <f t="shared" si="12"/>
        <v>13.5</v>
      </c>
      <c r="AB38">
        <f t="shared" si="12"/>
        <v>0</v>
      </c>
      <c r="AC38">
        <f t="shared" si="12"/>
        <v>11.557142857142859</v>
      </c>
      <c r="AD38">
        <f t="shared" si="12"/>
        <v>13.5</v>
      </c>
      <c r="AE38">
        <f t="shared" si="12"/>
        <v>13.5</v>
      </c>
    </row>
    <row r="39" spans="1:31" x14ac:dyDescent="0.25">
      <c r="A39" s="38">
        <f t="shared" si="7"/>
        <v>176.70000000000002</v>
      </c>
      <c r="B39" s="36">
        <f t="shared" si="3"/>
        <v>67.5</v>
      </c>
      <c r="C39" s="25">
        <f t="shared" si="6"/>
        <v>0.38200339558573848</v>
      </c>
      <c r="D39" s="26">
        <v>17.5</v>
      </c>
      <c r="E39" s="40">
        <v>17.5</v>
      </c>
      <c r="F39" s="40">
        <v>17.5</v>
      </c>
      <c r="G39" s="40">
        <v>18.899999999999999</v>
      </c>
      <c r="H39" s="40">
        <v>18.899999999999999</v>
      </c>
      <c r="I39" s="41">
        <v>18.899999999999999</v>
      </c>
      <c r="J39" s="33">
        <f t="shared" si="8"/>
        <v>109.20000000000002</v>
      </c>
      <c r="K39" s="30" t="s">
        <v>14</v>
      </c>
      <c r="L39" s="30" t="s">
        <v>14</v>
      </c>
      <c r="M39" s="30">
        <f t="shared" si="10"/>
        <v>7</v>
      </c>
      <c r="N39" s="30">
        <f t="shared" si="10"/>
        <v>7</v>
      </c>
      <c r="O39" s="30" t="s">
        <v>14</v>
      </c>
      <c r="P39" s="30">
        <f t="shared" si="11"/>
        <v>7</v>
      </c>
      <c r="Q39" s="30">
        <f t="shared" si="11"/>
        <v>7</v>
      </c>
      <c r="R39" s="37">
        <f t="shared" si="11"/>
        <v>7</v>
      </c>
      <c r="S39" s="33">
        <f t="shared" si="4"/>
        <v>35</v>
      </c>
      <c r="T39" s="34"/>
      <c r="U39" s="35"/>
      <c r="W39" s="35"/>
      <c r="X39">
        <f t="shared" si="12"/>
        <v>0</v>
      </c>
      <c r="Y39">
        <f t="shared" si="12"/>
        <v>0</v>
      </c>
      <c r="Z39">
        <f t="shared" si="12"/>
        <v>13.5</v>
      </c>
      <c r="AA39">
        <f t="shared" si="12"/>
        <v>13.5</v>
      </c>
      <c r="AB39">
        <f t="shared" si="12"/>
        <v>0</v>
      </c>
      <c r="AC39">
        <f t="shared" si="12"/>
        <v>13.5</v>
      </c>
      <c r="AD39">
        <f t="shared" si="12"/>
        <v>13.5</v>
      </c>
      <c r="AE39">
        <f t="shared" si="12"/>
        <v>13.5</v>
      </c>
    </row>
    <row r="40" spans="1:31" x14ac:dyDescent="0.25">
      <c r="A40" s="38">
        <f t="shared" si="7"/>
        <v>178.65714285714287</v>
      </c>
      <c r="B40" s="36">
        <f t="shared" si="3"/>
        <v>69.457142857142856</v>
      </c>
      <c r="C40" s="25">
        <f t="shared" si="6"/>
        <v>0.38877338877338874</v>
      </c>
      <c r="D40" s="26">
        <v>17.5</v>
      </c>
      <c r="E40" s="40">
        <v>17.5</v>
      </c>
      <c r="F40" s="40">
        <v>17.5</v>
      </c>
      <c r="G40" s="40">
        <v>18.899999999999999</v>
      </c>
      <c r="H40" s="40">
        <v>18.899999999999999</v>
      </c>
      <c r="I40" s="41">
        <v>18.899999999999999</v>
      </c>
      <c r="J40" s="33">
        <f t="shared" si="8"/>
        <v>109.20000000000002</v>
      </c>
      <c r="K40" s="30" t="s">
        <v>14</v>
      </c>
      <c r="L40" s="30" t="s">
        <v>14</v>
      </c>
      <c r="M40" s="30">
        <f t="shared" si="10"/>
        <v>8</v>
      </c>
      <c r="N40" s="30">
        <f t="shared" si="10"/>
        <v>7</v>
      </c>
      <c r="O40" s="30" t="s">
        <v>14</v>
      </c>
      <c r="P40" s="30">
        <f t="shared" si="11"/>
        <v>7</v>
      </c>
      <c r="Q40" s="30">
        <f t="shared" si="11"/>
        <v>7</v>
      </c>
      <c r="R40" s="37">
        <f t="shared" si="11"/>
        <v>7</v>
      </c>
      <c r="S40" s="33">
        <f t="shared" si="4"/>
        <v>36</v>
      </c>
      <c r="T40" s="34"/>
      <c r="U40" s="35"/>
      <c r="W40" s="35"/>
      <c r="X40">
        <f t="shared" si="12"/>
        <v>0</v>
      </c>
      <c r="Y40">
        <f t="shared" si="12"/>
        <v>0</v>
      </c>
      <c r="Z40">
        <f t="shared" si="12"/>
        <v>15.457142857142857</v>
      </c>
      <c r="AA40">
        <f t="shared" si="12"/>
        <v>13.5</v>
      </c>
      <c r="AB40">
        <f t="shared" si="12"/>
        <v>0</v>
      </c>
      <c r="AC40">
        <f t="shared" si="12"/>
        <v>13.5</v>
      </c>
      <c r="AD40">
        <f t="shared" si="12"/>
        <v>13.5</v>
      </c>
      <c r="AE40">
        <f t="shared" si="12"/>
        <v>13.5</v>
      </c>
    </row>
    <row r="41" spans="1:31" x14ac:dyDescent="0.25">
      <c r="A41" s="38">
        <f t="shared" si="7"/>
        <v>180.61428571428573</v>
      </c>
      <c r="B41" s="36">
        <f t="shared" si="3"/>
        <v>71.414285714285711</v>
      </c>
      <c r="C41" s="25">
        <f t="shared" si="6"/>
        <v>0.39539666218460806</v>
      </c>
      <c r="D41" s="26">
        <v>17.5</v>
      </c>
      <c r="E41" s="40">
        <v>17.5</v>
      </c>
      <c r="F41" s="40">
        <v>17.5</v>
      </c>
      <c r="G41" s="40">
        <v>18.899999999999999</v>
      </c>
      <c r="H41" s="40">
        <v>18.899999999999999</v>
      </c>
      <c r="I41" s="41">
        <v>18.899999999999999</v>
      </c>
      <c r="J41" s="33">
        <f t="shared" si="8"/>
        <v>109.20000000000002</v>
      </c>
      <c r="K41" s="30" t="s">
        <v>14</v>
      </c>
      <c r="L41" s="30" t="s">
        <v>14</v>
      </c>
      <c r="M41" s="30">
        <f t="shared" si="10"/>
        <v>8</v>
      </c>
      <c r="N41" s="30">
        <f t="shared" si="10"/>
        <v>7</v>
      </c>
      <c r="O41" s="30" t="s">
        <v>14</v>
      </c>
      <c r="P41" s="30">
        <f t="shared" si="11"/>
        <v>7</v>
      </c>
      <c r="Q41" s="30">
        <f t="shared" si="11"/>
        <v>7</v>
      </c>
      <c r="R41" s="37">
        <f t="shared" si="11"/>
        <v>8</v>
      </c>
      <c r="S41" s="33">
        <f t="shared" si="4"/>
        <v>37</v>
      </c>
      <c r="T41" s="34"/>
      <c r="U41" s="35"/>
      <c r="W41" s="35"/>
      <c r="X41">
        <f t="shared" si="12"/>
        <v>0</v>
      </c>
      <c r="Y41">
        <f t="shared" si="12"/>
        <v>0</v>
      </c>
      <c r="Z41">
        <f t="shared" si="12"/>
        <v>15.457142857142857</v>
      </c>
      <c r="AA41">
        <f t="shared" si="12"/>
        <v>13.5</v>
      </c>
      <c r="AB41">
        <f t="shared" si="12"/>
        <v>0</v>
      </c>
      <c r="AC41">
        <f t="shared" si="12"/>
        <v>13.5</v>
      </c>
      <c r="AD41">
        <f t="shared" si="12"/>
        <v>13.5</v>
      </c>
      <c r="AE41">
        <f t="shared" si="12"/>
        <v>15.457142857142857</v>
      </c>
    </row>
    <row r="42" spans="1:31" x14ac:dyDescent="0.25">
      <c r="A42" s="38">
        <f t="shared" si="7"/>
        <v>182.57142857142858</v>
      </c>
      <c r="B42" s="36">
        <f t="shared" si="3"/>
        <v>73.371428571428567</v>
      </c>
      <c r="C42" s="25">
        <f t="shared" si="6"/>
        <v>0.4018779342723004</v>
      </c>
      <c r="D42" s="26">
        <v>17.5</v>
      </c>
      <c r="E42" s="40">
        <v>17.5</v>
      </c>
      <c r="F42" s="40">
        <v>17.5</v>
      </c>
      <c r="G42" s="40">
        <v>18.899999999999999</v>
      </c>
      <c r="H42" s="40">
        <v>18.899999999999999</v>
      </c>
      <c r="I42" s="41">
        <v>18.899999999999999</v>
      </c>
      <c r="J42" s="33">
        <f t="shared" si="8"/>
        <v>109.20000000000002</v>
      </c>
      <c r="K42" s="30" t="s">
        <v>14</v>
      </c>
      <c r="L42" s="30" t="s">
        <v>14</v>
      </c>
      <c r="M42" s="30">
        <f t="shared" ref="M42:N44" si="13">M37+1</f>
        <v>8</v>
      </c>
      <c r="N42" s="30">
        <f t="shared" si="13"/>
        <v>8</v>
      </c>
      <c r="O42" s="30" t="s">
        <v>14</v>
      </c>
      <c r="P42" s="30">
        <f t="shared" ref="P42:R44" si="14">P37+1</f>
        <v>7</v>
      </c>
      <c r="Q42" s="30">
        <f t="shared" si="14"/>
        <v>7</v>
      </c>
      <c r="R42" s="37">
        <f t="shared" si="14"/>
        <v>8</v>
      </c>
      <c r="S42" s="33">
        <f t="shared" si="4"/>
        <v>38</v>
      </c>
      <c r="T42" s="34"/>
      <c r="U42" s="35"/>
      <c r="W42" s="35"/>
      <c r="X42">
        <f t="shared" si="12"/>
        <v>0</v>
      </c>
      <c r="Y42">
        <f t="shared" si="12"/>
        <v>0</v>
      </c>
      <c r="Z42">
        <f t="shared" si="12"/>
        <v>15.457142857142857</v>
      </c>
      <c r="AA42">
        <f t="shared" si="12"/>
        <v>15.457142857142857</v>
      </c>
      <c r="AB42">
        <f t="shared" si="12"/>
        <v>0</v>
      </c>
      <c r="AC42">
        <f t="shared" si="12"/>
        <v>13.5</v>
      </c>
      <c r="AD42">
        <f t="shared" si="12"/>
        <v>13.5</v>
      </c>
      <c r="AE42">
        <f t="shared" si="12"/>
        <v>15.457142857142857</v>
      </c>
    </row>
    <row r="43" spans="1:31" x14ac:dyDescent="0.25">
      <c r="A43" s="38">
        <f t="shared" si="7"/>
        <v>184.52857142857144</v>
      </c>
      <c r="B43" s="36">
        <f t="shared" si="3"/>
        <v>75.328571428571422</v>
      </c>
      <c r="C43" s="25">
        <f t="shared" si="6"/>
        <v>0.4082217233103661</v>
      </c>
      <c r="D43" s="26">
        <v>17.5</v>
      </c>
      <c r="E43" s="40">
        <v>17.5</v>
      </c>
      <c r="F43" s="40">
        <v>17.5</v>
      </c>
      <c r="G43" s="40">
        <v>18.899999999999999</v>
      </c>
      <c r="H43" s="40">
        <v>18.899999999999999</v>
      </c>
      <c r="I43" s="41">
        <v>18.899999999999999</v>
      </c>
      <c r="J43" s="33">
        <f t="shared" si="8"/>
        <v>109.20000000000002</v>
      </c>
      <c r="K43" s="30" t="s">
        <v>14</v>
      </c>
      <c r="L43" s="30" t="s">
        <v>14</v>
      </c>
      <c r="M43" s="30">
        <f t="shared" si="13"/>
        <v>8</v>
      </c>
      <c r="N43" s="30">
        <f t="shared" si="13"/>
        <v>8</v>
      </c>
      <c r="O43" s="30" t="s">
        <v>14</v>
      </c>
      <c r="P43" s="30">
        <f t="shared" si="14"/>
        <v>7</v>
      </c>
      <c r="Q43" s="30">
        <f t="shared" si="14"/>
        <v>8</v>
      </c>
      <c r="R43" s="37">
        <f t="shared" si="14"/>
        <v>8</v>
      </c>
      <c r="S43" s="33">
        <f t="shared" si="4"/>
        <v>39</v>
      </c>
      <c r="T43" s="34"/>
      <c r="U43" s="35"/>
      <c r="W43" s="35"/>
      <c r="X43">
        <f t="shared" si="12"/>
        <v>0</v>
      </c>
      <c r="Y43">
        <f t="shared" si="12"/>
        <v>0</v>
      </c>
      <c r="Z43">
        <f t="shared" si="12"/>
        <v>15.457142857142857</v>
      </c>
      <c r="AA43">
        <f t="shared" si="12"/>
        <v>15.457142857142857</v>
      </c>
      <c r="AB43">
        <f t="shared" si="12"/>
        <v>0</v>
      </c>
      <c r="AC43">
        <f t="shared" si="12"/>
        <v>13.5</v>
      </c>
      <c r="AD43">
        <f t="shared" si="12"/>
        <v>15.457142857142857</v>
      </c>
      <c r="AE43">
        <f t="shared" si="12"/>
        <v>15.457142857142857</v>
      </c>
    </row>
    <row r="44" spans="1:31" x14ac:dyDescent="0.25">
      <c r="A44" s="38">
        <f t="shared" si="7"/>
        <v>186.48571428571432</v>
      </c>
      <c r="B44" s="36">
        <f t="shared" si="3"/>
        <v>77.285714285714292</v>
      </c>
      <c r="C44" s="25">
        <f t="shared" si="6"/>
        <v>0.41443235789796223</v>
      </c>
      <c r="D44" s="26">
        <v>17.5</v>
      </c>
      <c r="E44" s="40">
        <v>17.5</v>
      </c>
      <c r="F44" s="40">
        <v>17.5</v>
      </c>
      <c r="G44" s="40">
        <v>18.899999999999999</v>
      </c>
      <c r="H44" s="40">
        <v>18.899999999999999</v>
      </c>
      <c r="I44" s="41">
        <v>18.899999999999999</v>
      </c>
      <c r="J44" s="33">
        <f t="shared" si="8"/>
        <v>109.20000000000002</v>
      </c>
      <c r="K44" s="30" t="s">
        <v>14</v>
      </c>
      <c r="L44" s="30" t="s">
        <v>14</v>
      </c>
      <c r="M44" s="30">
        <f t="shared" si="13"/>
        <v>8</v>
      </c>
      <c r="N44" s="30">
        <f t="shared" si="13"/>
        <v>8</v>
      </c>
      <c r="O44" s="30" t="s">
        <v>14</v>
      </c>
      <c r="P44" s="30">
        <f t="shared" si="14"/>
        <v>8</v>
      </c>
      <c r="Q44" s="30">
        <f t="shared" si="14"/>
        <v>8</v>
      </c>
      <c r="R44" s="37">
        <f t="shared" si="14"/>
        <v>8</v>
      </c>
      <c r="S44" s="33">
        <f t="shared" si="4"/>
        <v>40</v>
      </c>
      <c r="T44" s="34"/>
      <c r="U44" s="35"/>
      <c r="W44" s="35"/>
      <c r="X44">
        <f t="shared" si="12"/>
        <v>0</v>
      </c>
      <c r="Y44">
        <f t="shared" si="12"/>
        <v>0</v>
      </c>
      <c r="Z44">
        <f t="shared" si="12"/>
        <v>15.457142857142857</v>
      </c>
      <c r="AA44">
        <f t="shared" si="12"/>
        <v>15.457142857142857</v>
      </c>
      <c r="AB44">
        <f t="shared" si="12"/>
        <v>0</v>
      </c>
      <c r="AC44">
        <f t="shared" si="12"/>
        <v>15.457142857142857</v>
      </c>
      <c r="AD44">
        <f t="shared" si="12"/>
        <v>15.457142857142857</v>
      </c>
      <c r="AE44">
        <f t="shared" si="12"/>
        <v>15.457142857142857</v>
      </c>
    </row>
    <row r="45" spans="1:31" x14ac:dyDescent="0.25">
      <c r="A45" s="23"/>
      <c r="B45" s="42"/>
      <c r="C45" s="25"/>
      <c r="D45" s="43"/>
      <c r="E45" s="44"/>
      <c r="F45" s="44"/>
      <c r="G45" s="44"/>
      <c r="H45" s="44"/>
      <c r="I45" s="45"/>
      <c r="J45" s="33"/>
      <c r="K45" s="30"/>
      <c r="L45" s="30"/>
      <c r="M45" s="30"/>
      <c r="N45" s="30"/>
      <c r="O45" s="30"/>
      <c r="P45" s="30"/>
      <c r="Q45" s="30"/>
      <c r="R45" s="37"/>
      <c r="S45" s="33"/>
      <c r="T45" s="34"/>
      <c r="U45" s="35"/>
      <c r="V45" s="46"/>
      <c r="W45" s="35"/>
      <c r="X45" t="str">
        <f t="shared" si="12"/>
        <v/>
      </c>
      <c r="Y45" t="str">
        <f t="shared" si="12"/>
        <v/>
      </c>
      <c r="Z45" t="str">
        <f t="shared" si="12"/>
        <v/>
      </c>
      <c r="AA45" t="str">
        <f t="shared" si="12"/>
        <v/>
      </c>
      <c r="AB45" t="str">
        <f t="shared" si="12"/>
        <v/>
      </c>
      <c r="AC45" t="str">
        <f t="shared" si="12"/>
        <v/>
      </c>
      <c r="AD45" t="str">
        <f t="shared" si="12"/>
        <v/>
      </c>
      <c r="AE45" t="str">
        <f t="shared" si="12"/>
        <v/>
      </c>
    </row>
    <row r="46" spans="1:31" x14ac:dyDescent="0.25">
      <c r="A46" s="23"/>
      <c r="B46" s="42"/>
      <c r="C46" s="25"/>
      <c r="D46" s="43"/>
      <c r="E46" s="44"/>
      <c r="F46" s="44"/>
      <c r="G46" s="44"/>
      <c r="H46" s="44"/>
      <c r="I46" s="45"/>
      <c r="J46" s="33"/>
      <c r="K46" s="47"/>
      <c r="L46" s="47"/>
      <c r="M46" s="47"/>
      <c r="N46" s="47"/>
      <c r="O46" s="47"/>
      <c r="P46" s="47"/>
      <c r="Q46" s="47"/>
      <c r="R46" s="45"/>
      <c r="S46" s="33"/>
      <c r="T46" s="34"/>
      <c r="U46" s="35"/>
      <c r="V46" s="46"/>
      <c r="W46" s="35"/>
      <c r="X46" t="str">
        <f t="shared" si="12"/>
        <v/>
      </c>
      <c r="Y46" t="str">
        <f t="shared" si="12"/>
        <v/>
      </c>
      <c r="Z46" t="str">
        <f t="shared" si="12"/>
        <v/>
      </c>
      <c r="AA46" t="str">
        <f t="shared" si="12"/>
        <v/>
      </c>
      <c r="AB46" t="str">
        <f t="shared" si="12"/>
        <v/>
      </c>
      <c r="AC46" t="str">
        <f t="shared" si="12"/>
        <v/>
      </c>
      <c r="AD46" t="str">
        <f t="shared" si="12"/>
        <v/>
      </c>
      <c r="AE46" t="str">
        <f t="shared" si="12"/>
        <v/>
      </c>
    </row>
    <row r="47" spans="1:31" x14ac:dyDescent="0.25">
      <c r="A47" s="23"/>
      <c r="B47" s="42"/>
      <c r="C47" s="25"/>
      <c r="D47" s="43"/>
      <c r="E47" s="44"/>
      <c r="F47" s="44"/>
      <c r="G47" s="44"/>
      <c r="H47" s="44"/>
      <c r="I47" s="45"/>
      <c r="J47" s="33"/>
      <c r="K47" s="47"/>
      <c r="L47" s="47"/>
      <c r="M47" s="47"/>
      <c r="N47" s="47"/>
      <c r="O47" s="47"/>
      <c r="P47" s="47"/>
      <c r="Q47" s="47"/>
      <c r="R47" s="45"/>
      <c r="S47" s="33"/>
      <c r="T47" s="34"/>
      <c r="U47" s="35"/>
      <c r="V47" s="46"/>
      <c r="W47" s="35"/>
      <c r="X47" t="str">
        <f t="shared" si="12"/>
        <v/>
      </c>
      <c r="Y47" t="str">
        <f t="shared" si="12"/>
        <v/>
      </c>
      <c r="Z47" t="str">
        <f t="shared" si="12"/>
        <v/>
      </c>
      <c r="AA47" t="str">
        <f t="shared" si="12"/>
        <v/>
      </c>
      <c r="AB47" t="str">
        <f t="shared" si="12"/>
        <v/>
      </c>
      <c r="AC47" t="str">
        <f t="shared" si="12"/>
        <v/>
      </c>
      <c r="AD47" t="str">
        <f t="shared" si="12"/>
        <v/>
      </c>
      <c r="AE47" t="str">
        <f t="shared" si="12"/>
        <v/>
      </c>
    </row>
    <row r="48" spans="1:31" x14ac:dyDescent="0.25">
      <c r="A48" s="23"/>
      <c r="B48" s="42"/>
      <c r="C48" s="25"/>
      <c r="D48" s="43"/>
      <c r="E48" s="44"/>
      <c r="F48" s="44"/>
      <c r="G48" s="44"/>
      <c r="H48" s="44"/>
      <c r="I48" s="45"/>
      <c r="J48" s="33"/>
      <c r="K48" s="47"/>
      <c r="L48" s="47"/>
      <c r="M48" s="47"/>
      <c r="N48" s="47"/>
      <c r="O48" s="47"/>
      <c r="P48" s="47"/>
      <c r="Q48" s="47"/>
      <c r="R48" s="45"/>
      <c r="S48" s="33"/>
      <c r="T48" s="34"/>
      <c r="U48" s="35"/>
      <c r="V48" s="46"/>
      <c r="W48" s="35"/>
      <c r="X48" t="str">
        <f t="shared" si="12"/>
        <v/>
      </c>
      <c r="Y48" t="str">
        <f t="shared" si="12"/>
        <v/>
      </c>
      <c r="Z48" t="str">
        <f t="shared" si="12"/>
        <v/>
      </c>
      <c r="AA48" t="str">
        <f t="shared" si="12"/>
        <v/>
      </c>
      <c r="AB48" t="str">
        <f t="shared" si="12"/>
        <v/>
      </c>
      <c r="AC48" t="str">
        <f t="shared" si="12"/>
        <v/>
      </c>
      <c r="AD48" t="str">
        <f t="shared" si="12"/>
        <v/>
      </c>
      <c r="AE48" t="str">
        <f t="shared" si="12"/>
        <v/>
      </c>
    </row>
    <row r="49" spans="1:31" x14ac:dyDescent="0.25">
      <c r="A49" s="23"/>
      <c r="B49" s="42"/>
      <c r="C49" s="25"/>
      <c r="D49" s="43"/>
      <c r="E49" s="44"/>
      <c r="F49" s="44"/>
      <c r="G49" s="44"/>
      <c r="H49" s="44"/>
      <c r="I49" s="45"/>
      <c r="J49" s="33"/>
      <c r="K49" s="47"/>
      <c r="L49" s="47"/>
      <c r="M49" s="47"/>
      <c r="N49" s="47"/>
      <c r="O49" s="47"/>
      <c r="P49" s="47"/>
      <c r="Q49" s="47"/>
      <c r="R49" s="45"/>
      <c r="S49" s="33"/>
      <c r="T49" s="34"/>
      <c r="U49" s="35"/>
      <c r="V49" s="46"/>
      <c r="W49" s="35"/>
      <c r="X49" t="str">
        <f t="shared" si="12"/>
        <v/>
      </c>
      <c r="Y49" t="str">
        <f t="shared" si="12"/>
        <v/>
      </c>
      <c r="Z49" t="str">
        <f t="shared" si="12"/>
        <v/>
      </c>
      <c r="AA49" t="str">
        <f t="shared" si="12"/>
        <v/>
      </c>
      <c r="AB49" t="str">
        <f t="shared" si="12"/>
        <v/>
      </c>
      <c r="AC49" t="str">
        <f t="shared" si="12"/>
        <v/>
      </c>
      <c r="AD49" t="str">
        <f t="shared" si="12"/>
        <v/>
      </c>
      <c r="AE49" t="str">
        <f t="shared" si="12"/>
        <v/>
      </c>
    </row>
    <row r="50" spans="1:31" x14ac:dyDescent="0.25">
      <c r="A50" s="23"/>
      <c r="B50" s="42"/>
      <c r="C50" s="25"/>
      <c r="D50" s="43"/>
      <c r="E50" s="44"/>
      <c r="F50" s="44"/>
      <c r="G50" s="44"/>
      <c r="H50" s="44"/>
      <c r="I50" s="45"/>
      <c r="J50" s="33"/>
      <c r="K50" s="47"/>
      <c r="L50" s="47"/>
      <c r="M50" s="47"/>
      <c r="N50" s="47"/>
      <c r="O50" s="47"/>
      <c r="P50" s="47"/>
      <c r="Q50" s="47"/>
      <c r="R50" s="45"/>
      <c r="S50" s="33"/>
      <c r="T50" s="34"/>
      <c r="U50" s="35"/>
      <c r="V50" s="46"/>
      <c r="W50" s="35"/>
      <c r="X50" t="str">
        <f t="shared" si="12"/>
        <v/>
      </c>
      <c r="Y50" t="str">
        <f t="shared" si="12"/>
        <v/>
      </c>
      <c r="Z50" t="str">
        <f t="shared" si="12"/>
        <v/>
      </c>
      <c r="AA50" t="str">
        <f t="shared" si="12"/>
        <v/>
      </c>
      <c r="AB50" t="str">
        <f t="shared" si="12"/>
        <v/>
      </c>
      <c r="AC50" t="str">
        <f t="shared" si="12"/>
        <v/>
      </c>
      <c r="AD50" t="str">
        <f t="shared" si="12"/>
        <v/>
      </c>
      <c r="AE50" t="str">
        <f t="shared" si="12"/>
        <v/>
      </c>
    </row>
    <row r="51" spans="1:31" x14ac:dyDescent="0.25">
      <c r="A51" s="23"/>
      <c r="B51" s="42"/>
      <c r="C51" s="25"/>
      <c r="D51" s="43"/>
      <c r="E51" s="44"/>
      <c r="F51" s="44"/>
      <c r="G51" s="44"/>
      <c r="H51" s="44"/>
      <c r="I51" s="45"/>
      <c r="J51" s="33"/>
      <c r="K51" s="47"/>
      <c r="L51" s="47"/>
      <c r="M51" s="47"/>
      <c r="N51" s="47"/>
      <c r="O51" s="47"/>
      <c r="P51" s="47"/>
      <c r="Q51" s="47"/>
      <c r="R51" s="45"/>
      <c r="S51" s="33"/>
      <c r="T51" s="34"/>
      <c r="U51" s="35"/>
      <c r="V51" s="46"/>
      <c r="W51" s="35"/>
      <c r="X51" t="str">
        <f t="shared" si="12"/>
        <v/>
      </c>
      <c r="Y51" t="str">
        <f t="shared" si="12"/>
        <v/>
      </c>
      <c r="Z51" t="str">
        <f t="shared" si="12"/>
        <v/>
      </c>
      <c r="AA51" t="str">
        <f t="shared" si="12"/>
        <v/>
      </c>
      <c r="AB51" t="str">
        <f t="shared" si="12"/>
        <v/>
      </c>
      <c r="AC51" t="str">
        <f t="shared" si="12"/>
        <v/>
      </c>
      <c r="AD51" t="str">
        <f t="shared" si="12"/>
        <v/>
      </c>
      <c r="AE51" t="str">
        <f t="shared" si="12"/>
        <v/>
      </c>
    </row>
    <row r="52" spans="1:31" x14ac:dyDescent="0.25">
      <c r="A52" s="23"/>
      <c r="B52" s="42"/>
      <c r="C52" s="25"/>
      <c r="D52" s="43"/>
      <c r="E52" s="44"/>
      <c r="F52" s="44"/>
      <c r="G52" s="44"/>
      <c r="H52" s="44"/>
      <c r="I52" s="45"/>
      <c r="J52" s="33"/>
      <c r="K52" s="47"/>
      <c r="L52" s="47"/>
      <c r="M52" s="47"/>
      <c r="N52" s="47"/>
      <c r="O52" s="47"/>
      <c r="P52" s="47"/>
      <c r="Q52" s="47"/>
      <c r="R52" s="45"/>
      <c r="S52" s="33"/>
      <c r="T52" s="34"/>
      <c r="U52" s="35"/>
      <c r="V52" s="46"/>
      <c r="W52" s="35"/>
      <c r="X52" t="str">
        <f t="shared" si="12"/>
        <v/>
      </c>
      <c r="Y52" t="str">
        <f t="shared" si="12"/>
        <v/>
      </c>
      <c r="Z52" t="str">
        <f t="shared" si="12"/>
        <v/>
      </c>
      <c r="AA52" t="str">
        <f t="shared" si="12"/>
        <v/>
      </c>
      <c r="AB52" t="str">
        <f t="shared" si="12"/>
        <v/>
      </c>
      <c r="AC52" t="str">
        <f t="shared" si="12"/>
        <v/>
      </c>
      <c r="AD52" t="str">
        <f t="shared" si="12"/>
        <v/>
      </c>
      <c r="AE52" t="str">
        <f t="shared" si="12"/>
        <v/>
      </c>
    </row>
    <row r="53" spans="1:31" x14ac:dyDescent="0.25">
      <c r="A53" s="23"/>
      <c r="B53" s="42"/>
      <c r="C53" s="25"/>
      <c r="D53" s="43"/>
      <c r="E53" s="44"/>
      <c r="F53" s="44"/>
      <c r="G53" s="44"/>
      <c r="H53" s="44"/>
      <c r="I53" s="45"/>
      <c r="J53" s="33"/>
      <c r="K53" s="47"/>
      <c r="L53" s="47"/>
      <c r="M53" s="47"/>
      <c r="N53" s="47"/>
      <c r="O53" s="47"/>
      <c r="P53" s="47"/>
      <c r="Q53" s="47"/>
      <c r="R53" s="45"/>
      <c r="S53" s="33"/>
      <c r="T53" s="34"/>
      <c r="U53" s="35"/>
      <c r="V53" s="46"/>
      <c r="W53" s="35"/>
      <c r="X53" t="str">
        <f t="shared" si="12"/>
        <v/>
      </c>
      <c r="Y53" t="str">
        <f t="shared" si="12"/>
        <v/>
      </c>
      <c r="Z53" t="str">
        <f t="shared" si="12"/>
        <v/>
      </c>
      <c r="AA53" t="str">
        <f t="shared" si="12"/>
        <v/>
      </c>
      <c r="AB53" t="str">
        <f t="shared" si="12"/>
        <v/>
      </c>
      <c r="AC53" t="str">
        <f t="shared" si="12"/>
        <v/>
      </c>
      <c r="AD53" t="str">
        <f t="shared" si="12"/>
        <v/>
      </c>
      <c r="AE53" t="str">
        <f t="shared" si="12"/>
        <v/>
      </c>
    </row>
    <row r="54" spans="1:31" x14ac:dyDescent="0.25">
      <c r="A54" s="23"/>
      <c r="B54" s="42"/>
      <c r="C54" s="25"/>
      <c r="D54" s="43"/>
      <c r="E54" s="44"/>
      <c r="F54" s="44"/>
      <c r="G54" s="44"/>
      <c r="H54" s="44"/>
      <c r="I54" s="45"/>
      <c r="J54" s="33"/>
      <c r="K54" s="47"/>
      <c r="L54" s="47"/>
      <c r="M54" s="47"/>
      <c r="N54" s="47"/>
      <c r="O54" s="47"/>
      <c r="P54" s="47"/>
      <c r="Q54" s="47"/>
      <c r="R54" s="45"/>
      <c r="S54" s="33"/>
      <c r="T54" s="34"/>
      <c r="U54" s="35"/>
      <c r="V54" s="46"/>
      <c r="W54" s="35"/>
      <c r="X54" t="str">
        <f t="shared" si="12"/>
        <v/>
      </c>
      <c r="Y54" t="str">
        <f t="shared" si="12"/>
        <v/>
      </c>
      <c r="Z54" t="str">
        <f t="shared" si="12"/>
        <v/>
      </c>
      <c r="AA54" t="str">
        <f t="shared" si="12"/>
        <v/>
      </c>
      <c r="AB54" t="str">
        <f t="shared" si="12"/>
        <v/>
      </c>
      <c r="AC54" t="str">
        <f t="shared" si="12"/>
        <v/>
      </c>
      <c r="AD54" t="str">
        <f t="shared" si="12"/>
        <v/>
      </c>
      <c r="AE54" t="str">
        <f t="shared" si="12"/>
        <v/>
      </c>
    </row>
    <row r="55" spans="1:31" x14ac:dyDescent="0.25">
      <c r="A55" s="23"/>
      <c r="B55" s="42"/>
      <c r="C55" s="25"/>
      <c r="D55" s="43"/>
      <c r="E55" s="44"/>
      <c r="F55" s="44"/>
      <c r="G55" s="44"/>
      <c r="H55" s="44"/>
      <c r="I55" s="45"/>
      <c r="J55" s="33"/>
      <c r="K55" s="47"/>
      <c r="L55" s="47"/>
      <c r="M55" s="47"/>
      <c r="N55" s="47"/>
      <c r="O55" s="47"/>
      <c r="P55" s="47"/>
      <c r="Q55" s="47"/>
      <c r="R55" s="45"/>
      <c r="S55" s="33"/>
      <c r="T55" s="34"/>
      <c r="U55" s="35"/>
      <c r="V55" s="46"/>
      <c r="W55" s="35"/>
      <c r="X55" t="str">
        <f t="shared" si="12"/>
        <v/>
      </c>
      <c r="Y55" t="str">
        <f t="shared" si="12"/>
        <v/>
      </c>
      <c r="Z55" t="str">
        <f t="shared" si="12"/>
        <v/>
      </c>
      <c r="AA55" t="str">
        <f t="shared" si="12"/>
        <v/>
      </c>
      <c r="AB55" t="str">
        <f t="shared" si="12"/>
        <v/>
      </c>
      <c r="AC55" t="str">
        <f t="shared" si="12"/>
        <v/>
      </c>
      <c r="AD55" t="str">
        <f t="shared" si="12"/>
        <v/>
      </c>
      <c r="AE55" t="str">
        <f t="shared" si="12"/>
        <v/>
      </c>
    </row>
    <row r="56" spans="1:31" x14ac:dyDescent="0.25">
      <c r="A56" s="23"/>
      <c r="B56" s="42"/>
      <c r="C56" s="25"/>
      <c r="D56" s="43"/>
      <c r="E56" s="44"/>
      <c r="F56" s="44"/>
      <c r="G56" s="44"/>
      <c r="H56" s="44"/>
      <c r="I56" s="45"/>
      <c r="J56" s="33"/>
      <c r="K56" s="47"/>
      <c r="L56" s="47"/>
      <c r="M56" s="47"/>
      <c r="N56" s="47"/>
      <c r="O56" s="47"/>
      <c r="P56" s="47"/>
      <c r="Q56" s="47"/>
      <c r="R56" s="45"/>
      <c r="S56" s="33"/>
      <c r="T56" s="34"/>
      <c r="U56" s="35"/>
      <c r="V56" s="46"/>
      <c r="W56" s="35"/>
      <c r="X56" t="str">
        <f t="shared" si="12"/>
        <v/>
      </c>
      <c r="Y56" t="str">
        <f t="shared" si="12"/>
        <v/>
      </c>
      <c r="Z56" t="str">
        <f t="shared" si="12"/>
        <v/>
      </c>
      <c r="AA56" t="str">
        <f t="shared" si="12"/>
        <v/>
      </c>
      <c r="AB56" t="str">
        <f t="shared" si="12"/>
        <v/>
      </c>
      <c r="AC56" t="str">
        <f t="shared" si="12"/>
        <v/>
      </c>
      <c r="AD56" t="str">
        <f t="shared" si="12"/>
        <v/>
      </c>
      <c r="AE56" t="str">
        <f t="shared" si="12"/>
        <v/>
      </c>
    </row>
    <row r="57" spans="1:31" x14ac:dyDescent="0.25">
      <c r="A57" s="23"/>
      <c r="B57" s="42"/>
      <c r="C57" s="25"/>
      <c r="D57" s="43"/>
      <c r="E57" s="44"/>
      <c r="F57" s="44"/>
      <c r="G57" s="44"/>
      <c r="H57" s="44"/>
      <c r="I57" s="45"/>
      <c r="J57" s="33"/>
      <c r="K57" s="47"/>
      <c r="L57" s="47"/>
      <c r="M57" s="47"/>
      <c r="N57" s="47"/>
      <c r="O57" s="47"/>
      <c r="P57" s="47"/>
      <c r="Q57" s="47"/>
      <c r="R57" s="45"/>
      <c r="S57" s="33"/>
      <c r="T57" s="34"/>
      <c r="U57" s="35"/>
      <c r="V57" s="46"/>
      <c r="W57" s="35"/>
      <c r="X57" t="str">
        <f t="shared" si="12"/>
        <v/>
      </c>
      <c r="Y57" t="str">
        <f t="shared" si="12"/>
        <v/>
      </c>
      <c r="Z57" t="str">
        <f t="shared" si="12"/>
        <v/>
      </c>
      <c r="AA57" t="str">
        <f t="shared" si="12"/>
        <v/>
      </c>
      <c r="AB57" t="str">
        <f t="shared" si="12"/>
        <v/>
      </c>
      <c r="AC57" t="str">
        <f t="shared" si="12"/>
        <v/>
      </c>
      <c r="AD57" t="str">
        <f t="shared" si="12"/>
        <v/>
      </c>
      <c r="AE57" t="str">
        <f t="shared" si="12"/>
        <v/>
      </c>
    </row>
    <row r="58" spans="1:31" x14ac:dyDescent="0.25">
      <c r="A58" s="23"/>
      <c r="B58" s="42"/>
      <c r="C58" s="25"/>
      <c r="D58" s="43"/>
      <c r="E58" s="44"/>
      <c r="F58" s="44"/>
      <c r="G58" s="44"/>
      <c r="H58" s="44"/>
      <c r="I58" s="45"/>
      <c r="J58" s="33"/>
      <c r="K58" s="47"/>
      <c r="L58" s="47"/>
      <c r="M58" s="47"/>
      <c r="N58" s="47"/>
      <c r="O58" s="47"/>
      <c r="P58" s="47"/>
      <c r="Q58" s="47"/>
      <c r="R58" s="45"/>
      <c r="S58" s="33"/>
      <c r="T58" s="34"/>
      <c r="U58" s="35"/>
      <c r="V58" s="46"/>
      <c r="W58" s="35"/>
      <c r="X58" t="str">
        <f t="shared" si="12"/>
        <v/>
      </c>
      <c r="Y58" t="str">
        <f t="shared" si="12"/>
        <v/>
      </c>
      <c r="Z58" t="str">
        <f t="shared" si="12"/>
        <v/>
      </c>
      <c r="AA58" t="str">
        <f t="shared" si="12"/>
        <v/>
      </c>
      <c r="AB58" t="str">
        <f t="shared" si="12"/>
        <v/>
      </c>
      <c r="AC58" t="str">
        <f t="shared" si="12"/>
        <v/>
      </c>
      <c r="AD58" t="str">
        <f t="shared" si="12"/>
        <v/>
      </c>
      <c r="AE58" t="str">
        <f t="shared" si="12"/>
        <v/>
      </c>
    </row>
    <row r="59" spans="1:31" x14ac:dyDescent="0.25">
      <c r="A59" s="23"/>
      <c r="B59" s="42"/>
      <c r="C59" s="25"/>
      <c r="D59" s="43"/>
      <c r="E59" s="44"/>
      <c r="F59" s="44"/>
      <c r="G59" s="44"/>
      <c r="H59" s="44"/>
      <c r="I59" s="45"/>
      <c r="J59" s="33"/>
      <c r="K59" s="47"/>
      <c r="L59" s="47"/>
      <c r="M59" s="47"/>
      <c r="N59" s="47"/>
      <c r="O59" s="47"/>
      <c r="P59" s="47"/>
      <c r="Q59" s="47"/>
      <c r="R59" s="45"/>
      <c r="S59" s="33"/>
      <c r="T59" s="34"/>
      <c r="U59" s="35"/>
      <c r="V59" s="46"/>
      <c r="W59" s="35"/>
      <c r="X59" t="str">
        <f t="shared" si="12"/>
        <v/>
      </c>
      <c r="Y59" t="str">
        <f t="shared" si="12"/>
        <v/>
      </c>
      <c r="Z59" t="str">
        <f t="shared" si="12"/>
        <v/>
      </c>
      <c r="AA59" t="str">
        <f t="shared" si="12"/>
        <v/>
      </c>
      <c r="AB59" t="str">
        <f t="shared" si="12"/>
        <v/>
      </c>
      <c r="AC59" t="str">
        <f t="shared" si="12"/>
        <v/>
      </c>
      <c r="AD59" t="str">
        <f t="shared" si="12"/>
        <v/>
      </c>
      <c r="AE59" t="str">
        <f t="shared" si="12"/>
        <v/>
      </c>
    </row>
    <row r="60" spans="1:31" x14ac:dyDescent="0.25">
      <c r="A60" s="23"/>
      <c r="B60" s="42"/>
      <c r="C60" s="25"/>
      <c r="D60" s="43"/>
      <c r="E60" s="44"/>
      <c r="F60" s="44"/>
      <c r="G60" s="44"/>
      <c r="H60" s="44"/>
      <c r="I60" s="45"/>
      <c r="J60" s="33"/>
      <c r="K60" s="47"/>
      <c r="L60" s="47"/>
      <c r="M60" s="47"/>
      <c r="N60" s="47"/>
      <c r="O60" s="47"/>
      <c r="P60" s="47"/>
      <c r="Q60" s="47"/>
      <c r="R60" s="45"/>
      <c r="S60" s="33"/>
      <c r="T60" s="34"/>
      <c r="U60" s="35"/>
      <c r="V60" s="46"/>
      <c r="W60" s="35"/>
      <c r="X60" t="str">
        <f t="shared" si="12"/>
        <v/>
      </c>
      <c r="Y60" t="str">
        <f t="shared" si="12"/>
        <v/>
      </c>
      <c r="Z60" t="str">
        <f t="shared" si="12"/>
        <v/>
      </c>
      <c r="AA60" t="str">
        <f t="shared" si="12"/>
        <v/>
      </c>
      <c r="AB60" t="str">
        <f t="shared" si="12"/>
        <v/>
      </c>
      <c r="AC60" t="str">
        <f t="shared" si="12"/>
        <v/>
      </c>
      <c r="AD60" t="str">
        <f t="shared" si="12"/>
        <v/>
      </c>
      <c r="AE60" t="str">
        <f t="shared" si="12"/>
        <v/>
      </c>
    </row>
    <row r="61" spans="1:31" x14ac:dyDescent="0.25">
      <c r="A61" s="23"/>
      <c r="B61" s="42"/>
      <c r="C61" s="25"/>
      <c r="D61" s="43"/>
      <c r="E61" s="44"/>
      <c r="F61" s="44"/>
      <c r="G61" s="44"/>
      <c r="H61" s="44"/>
      <c r="I61" s="45"/>
      <c r="J61" s="33"/>
      <c r="K61" s="47"/>
      <c r="L61" s="47"/>
      <c r="M61" s="47"/>
      <c r="N61" s="47"/>
      <c r="O61" s="47"/>
      <c r="P61" s="47"/>
      <c r="Q61" s="47"/>
      <c r="R61" s="45"/>
      <c r="S61" s="33"/>
      <c r="T61" s="34"/>
      <c r="U61" s="35"/>
      <c r="V61" s="46"/>
      <c r="W61" s="35"/>
      <c r="X61" t="str">
        <f t="shared" si="12"/>
        <v/>
      </c>
      <c r="Y61" t="str">
        <f t="shared" si="12"/>
        <v/>
      </c>
      <c r="Z61" t="str">
        <f t="shared" si="12"/>
        <v/>
      </c>
      <c r="AA61" t="str">
        <f t="shared" si="12"/>
        <v/>
      </c>
      <c r="AB61" t="str">
        <f t="shared" si="12"/>
        <v/>
      </c>
      <c r="AC61" t="str">
        <f t="shared" si="12"/>
        <v/>
      </c>
      <c r="AD61" t="str">
        <f t="shared" si="12"/>
        <v/>
      </c>
      <c r="AE61" t="str">
        <f t="shared" ref="AE61:AE66" si="15">IF(R61=$T$1,"",VLOOKUP(R61,$A$86:$B$94,2))</f>
        <v/>
      </c>
    </row>
    <row r="62" spans="1:31" x14ac:dyDescent="0.25">
      <c r="A62" s="23"/>
      <c r="B62" s="42"/>
      <c r="C62" s="25"/>
      <c r="D62" s="43"/>
      <c r="E62" s="44"/>
      <c r="F62" s="44"/>
      <c r="G62" s="44"/>
      <c r="H62" s="44"/>
      <c r="I62" s="45"/>
      <c r="J62" s="33"/>
      <c r="K62" s="47"/>
      <c r="L62" s="47"/>
      <c r="M62" s="47"/>
      <c r="N62" s="47"/>
      <c r="O62" s="47"/>
      <c r="P62" s="47"/>
      <c r="Q62" s="47"/>
      <c r="R62" s="45"/>
      <c r="S62" s="33"/>
      <c r="T62" s="34"/>
      <c r="U62" s="35"/>
      <c r="V62" s="46"/>
      <c r="W62" s="35"/>
      <c r="X62" t="str">
        <f t="shared" ref="X62:AD66" si="16">IF(K62=$T$1,"",VLOOKUP(K62,$A$86:$B$94,2))</f>
        <v/>
      </c>
      <c r="Y62" t="str">
        <f t="shared" si="16"/>
        <v/>
      </c>
      <c r="Z62" t="str">
        <f t="shared" si="16"/>
        <v/>
      </c>
      <c r="AA62" t="str">
        <f t="shared" si="16"/>
        <v/>
      </c>
      <c r="AB62" t="str">
        <f t="shared" si="16"/>
        <v/>
      </c>
      <c r="AC62" t="str">
        <f t="shared" si="16"/>
        <v/>
      </c>
      <c r="AD62" t="str">
        <f t="shared" si="16"/>
        <v/>
      </c>
      <c r="AE62" t="str">
        <f t="shared" si="15"/>
        <v/>
      </c>
    </row>
    <row r="63" spans="1:31" x14ac:dyDescent="0.25">
      <c r="A63" s="23"/>
      <c r="B63" s="42"/>
      <c r="C63" s="25"/>
      <c r="D63" s="43"/>
      <c r="E63" s="44"/>
      <c r="F63" s="44"/>
      <c r="G63" s="44"/>
      <c r="H63" s="44"/>
      <c r="I63" s="45"/>
      <c r="J63" s="33"/>
      <c r="K63" s="47"/>
      <c r="L63" s="47"/>
      <c r="M63" s="47"/>
      <c r="N63" s="47"/>
      <c r="O63" s="47"/>
      <c r="P63" s="47"/>
      <c r="Q63" s="47"/>
      <c r="R63" s="45"/>
      <c r="S63" s="33"/>
      <c r="T63" s="34"/>
      <c r="U63" s="35"/>
      <c r="V63" s="46"/>
      <c r="W63" s="35"/>
      <c r="X63" t="str">
        <f t="shared" si="16"/>
        <v/>
      </c>
      <c r="Y63" t="str">
        <f t="shared" si="16"/>
        <v/>
      </c>
      <c r="Z63" t="str">
        <f t="shared" si="16"/>
        <v/>
      </c>
      <c r="AA63" t="str">
        <f t="shared" si="16"/>
        <v/>
      </c>
      <c r="AB63" t="str">
        <f t="shared" si="16"/>
        <v/>
      </c>
      <c r="AC63" t="str">
        <f t="shared" si="16"/>
        <v/>
      </c>
      <c r="AD63" t="str">
        <f t="shared" si="16"/>
        <v/>
      </c>
      <c r="AE63" t="str">
        <f t="shared" si="15"/>
        <v/>
      </c>
    </row>
    <row r="64" spans="1:31" x14ac:dyDescent="0.25">
      <c r="A64" s="23"/>
      <c r="B64" s="42"/>
      <c r="C64" s="25"/>
      <c r="D64" s="43"/>
      <c r="E64" s="44"/>
      <c r="F64" s="44"/>
      <c r="G64" s="44"/>
      <c r="H64" s="44"/>
      <c r="I64" s="45"/>
      <c r="J64" s="33"/>
      <c r="K64" s="47"/>
      <c r="L64" s="47"/>
      <c r="M64" s="47"/>
      <c r="N64" s="47"/>
      <c r="O64" s="47"/>
      <c r="P64" s="47"/>
      <c r="Q64" s="47"/>
      <c r="R64" s="45"/>
      <c r="S64" s="33"/>
      <c r="T64" s="34"/>
      <c r="U64" s="35"/>
      <c r="V64" s="46"/>
      <c r="W64" s="35"/>
      <c r="X64" t="str">
        <f t="shared" si="16"/>
        <v/>
      </c>
      <c r="Y64" t="str">
        <f t="shared" si="16"/>
        <v/>
      </c>
      <c r="Z64" t="str">
        <f t="shared" si="16"/>
        <v/>
      </c>
      <c r="AA64" t="str">
        <f t="shared" si="16"/>
        <v/>
      </c>
      <c r="AB64" t="str">
        <f t="shared" si="16"/>
        <v/>
      </c>
      <c r="AC64" t="str">
        <f t="shared" si="16"/>
        <v/>
      </c>
      <c r="AD64" t="str">
        <f t="shared" si="16"/>
        <v/>
      </c>
      <c r="AE64" t="str">
        <f t="shared" si="15"/>
        <v/>
      </c>
    </row>
    <row r="65" spans="1:31" x14ac:dyDescent="0.25">
      <c r="A65" s="23"/>
      <c r="B65" s="42"/>
      <c r="C65" s="25"/>
      <c r="D65" s="43"/>
      <c r="E65" s="44"/>
      <c r="F65" s="44"/>
      <c r="G65" s="44"/>
      <c r="H65" s="44"/>
      <c r="I65" s="45"/>
      <c r="J65" s="33"/>
      <c r="K65" s="47"/>
      <c r="L65" s="47"/>
      <c r="M65" s="47"/>
      <c r="N65" s="47"/>
      <c r="O65" s="47"/>
      <c r="P65" s="47"/>
      <c r="Q65" s="47"/>
      <c r="R65" s="45"/>
      <c r="S65" s="33"/>
      <c r="T65" s="34"/>
      <c r="U65" s="35"/>
      <c r="V65" s="46"/>
      <c r="W65" s="35"/>
      <c r="X65" t="str">
        <f t="shared" si="16"/>
        <v/>
      </c>
      <c r="Y65" t="str">
        <f t="shared" si="16"/>
        <v/>
      </c>
      <c r="Z65" t="str">
        <f t="shared" si="16"/>
        <v/>
      </c>
      <c r="AA65" t="str">
        <f t="shared" si="16"/>
        <v/>
      </c>
      <c r="AB65" t="str">
        <f t="shared" si="16"/>
        <v/>
      </c>
      <c r="AC65" t="str">
        <f t="shared" si="16"/>
        <v/>
      </c>
      <c r="AD65" t="str">
        <f t="shared" si="16"/>
        <v/>
      </c>
      <c r="AE65" t="str">
        <f t="shared" si="15"/>
        <v/>
      </c>
    </row>
    <row r="66" spans="1:31" x14ac:dyDescent="0.25">
      <c r="A66" s="23"/>
      <c r="B66" s="42"/>
      <c r="C66" s="25"/>
      <c r="D66" s="43"/>
      <c r="E66" s="44"/>
      <c r="F66" s="44"/>
      <c r="G66" s="44"/>
      <c r="H66" s="44"/>
      <c r="I66" s="45"/>
      <c r="J66" s="33"/>
      <c r="K66" s="47"/>
      <c r="L66" s="47"/>
      <c r="M66" s="47"/>
      <c r="N66" s="47"/>
      <c r="O66" s="47"/>
      <c r="P66" s="47"/>
      <c r="Q66" s="47"/>
      <c r="R66" s="45"/>
      <c r="S66" s="33"/>
      <c r="T66" s="34"/>
      <c r="U66" s="35"/>
      <c r="V66" s="46"/>
      <c r="W66" s="35"/>
      <c r="X66" t="str">
        <f t="shared" si="16"/>
        <v/>
      </c>
      <c r="Y66" t="str">
        <f t="shared" si="16"/>
        <v/>
      </c>
      <c r="Z66" t="str">
        <f t="shared" si="16"/>
        <v/>
      </c>
      <c r="AA66" t="str">
        <f t="shared" si="16"/>
        <v/>
      </c>
      <c r="AB66" t="str">
        <f t="shared" si="16"/>
        <v/>
      </c>
      <c r="AC66" t="str">
        <f t="shared" si="16"/>
        <v/>
      </c>
      <c r="AD66" t="str">
        <f t="shared" si="16"/>
        <v/>
      </c>
      <c r="AE66" t="str">
        <f t="shared" si="15"/>
        <v/>
      </c>
    </row>
    <row r="67" spans="1:31" x14ac:dyDescent="0.25">
      <c r="A67" s="23"/>
      <c r="B67" s="42"/>
      <c r="C67" s="25"/>
      <c r="D67" s="43"/>
      <c r="E67" s="44"/>
      <c r="F67" s="44"/>
      <c r="G67" s="44"/>
      <c r="H67" s="44"/>
      <c r="I67" s="45"/>
      <c r="J67" s="33"/>
      <c r="K67" s="47"/>
      <c r="L67" s="47"/>
      <c r="M67" s="47"/>
      <c r="N67" s="47"/>
      <c r="O67" s="47"/>
      <c r="P67" s="47"/>
      <c r="Q67" s="47"/>
      <c r="R67" s="45"/>
      <c r="S67" s="33"/>
      <c r="T67" s="34"/>
      <c r="U67" s="35"/>
      <c r="V67" s="46"/>
      <c r="W67" s="35"/>
    </row>
    <row r="68" spans="1:31" x14ac:dyDescent="0.25">
      <c r="A68" s="23"/>
      <c r="B68" s="42"/>
      <c r="C68" s="25"/>
      <c r="D68" s="43"/>
      <c r="E68" s="44"/>
      <c r="F68" s="44"/>
      <c r="G68" s="44"/>
      <c r="H68" s="44"/>
      <c r="I68" s="45"/>
      <c r="J68" s="33"/>
      <c r="K68" s="47"/>
      <c r="L68" s="47"/>
      <c r="M68" s="47"/>
      <c r="N68" s="47"/>
      <c r="O68" s="47"/>
      <c r="P68" s="47"/>
      <c r="Q68" s="47"/>
      <c r="R68" s="45"/>
      <c r="S68" s="33"/>
      <c r="T68" s="34"/>
      <c r="U68" s="35"/>
      <c r="V68" s="46"/>
      <c r="W68" s="35"/>
    </row>
    <row r="69" spans="1:31" x14ac:dyDescent="0.25">
      <c r="A69" s="23"/>
      <c r="B69" s="42"/>
      <c r="C69" s="25"/>
      <c r="D69" s="43"/>
      <c r="E69" s="44"/>
      <c r="F69" s="44"/>
      <c r="G69" s="44"/>
      <c r="H69" s="44"/>
      <c r="I69" s="45"/>
      <c r="J69" s="33"/>
      <c r="K69" s="47"/>
      <c r="L69" s="47"/>
      <c r="M69" s="47"/>
      <c r="N69" s="47"/>
      <c r="O69" s="47"/>
      <c r="P69" s="47"/>
      <c r="Q69" s="47"/>
      <c r="R69" s="45"/>
      <c r="S69" s="33"/>
      <c r="T69" s="34"/>
      <c r="U69" s="35"/>
      <c r="V69" s="46"/>
      <c r="W69" s="35"/>
    </row>
    <row r="70" spans="1:31" x14ac:dyDescent="0.25">
      <c r="A70" s="23"/>
      <c r="B70" s="42"/>
      <c r="C70" s="25"/>
      <c r="D70" s="43"/>
      <c r="E70" s="44"/>
      <c r="F70" s="44"/>
      <c r="G70" s="44"/>
      <c r="H70" s="44"/>
      <c r="I70" s="45"/>
      <c r="J70" s="33"/>
      <c r="K70" s="47"/>
      <c r="L70" s="47"/>
      <c r="M70" s="47"/>
      <c r="N70" s="47"/>
      <c r="O70" s="47"/>
      <c r="P70" s="47"/>
      <c r="Q70" s="47"/>
      <c r="R70" s="45"/>
      <c r="S70" s="33"/>
      <c r="T70" s="34"/>
      <c r="U70" s="35"/>
      <c r="V70" s="46"/>
      <c r="W70" s="35"/>
    </row>
    <row r="71" spans="1:31" x14ac:dyDescent="0.25">
      <c r="A71" s="23"/>
      <c r="B71" s="42"/>
      <c r="C71" s="25"/>
      <c r="D71" s="43"/>
      <c r="E71" s="44"/>
      <c r="F71" s="44"/>
      <c r="G71" s="44"/>
      <c r="H71" s="44"/>
      <c r="I71" s="45"/>
      <c r="J71" s="33"/>
      <c r="K71" s="47"/>
      <c r="L71" s="47"/>
      <c r="M71" s="47"/>
      <c r="N71" s="47"/>
      <c r="O71" s="47"/>
      <c r="P71" s="47"/>
      <c r="Q71" s="47"/>
      <c r="R71" s="45"/>
      <c r="S71" s="33"/>
      <c r="T71" s="34"/>
      <c r="U71" s="35"/>
      <c r="V71" s="46"/>
      <c r="W71" s="35"/>
    </row>
    <row r="72" spans="1:31" x14ac:dyDescent="0.25">
      <c r="A72" s="23"/>
      <c r="B72" s="42"/>
      <c r="C72" s="25"/>
      <c r="D72" s="43"/>
      <c r="E72" s="44"/>
      <c r="F72" s="44"/>
      <c r="G72" s="44"/>
      <c r="H72" s="44"/>
      <c r="I72" s="45"/>
      <c r="J72" s="33"/>
      <c r="K72" s="47"/>
      <c r="L72" s="47"/>
      <c r="M72" s="47"/>
      <c r="N72" s="47"/>
      <c r="O72" s="47"/>
      <c r="P72" s="47"/>
      <c r="Q72" s="47"/>
      <c r="R72" s="45"/>
      <c r="S72" s="33"/>
      <c r="T72" s="34"/>
      <c r="U72" s="35"/>
      <c r="V72" s="46"/>
      <c r="W72" s="35"/>
    </row>
    <row r="73" spans="1:31" x14ac:dyDescent="0.25">
      <c r="A73" s="23"/>
      <c r="B73" s="42"/>
      <c r="C73" s="25"/>
      <c r="D73" s="43"/>
      <c r="E73" s="44"/>
      <c r="F73" s="44"/>
      <c r="G73" s="44"/>
      <c r="H73" s="44"/>
      <c r="I73" s="45"/>
      <c r="J73" s="33"/>
      <c r="K73" s="47"/>
      <c r="L73" s="47"/>
      <c r="M73" s="47"/>
      <c r="N73" s="47"/>
      <c r="O73" s="47"/>
      <c r="P73" s="47"/>
      <c r="Q73" s="47"/>
      <c r="R73" s="45"/>
      <c r="S73" s="33"/>
      <c r="T73" s="34"/>
      <c r="U73" s="35"/>
      <c r="V73" s="46"/>
      <c r="W73" s="35"/>
    </row>
    <row r="74" spans="1:31" x14ac:dyDescent="0.25">
      <c r="A74" s="23"/>
      <c r="B74" s="42"/>
      <c r="C74" s="25"/>
      <c r="D74" s="43"/>
      <c r="E74" s="44"/>
      <c r="F74" s="44"/>
      <c r="G74" s="44"/>
      <c r="H74" s="44"/>
      <c r="I74" s="45"/>
      <c r="J74" s="33"/>
      <c r="K74" s="47"/>
      <c r="L74" s="47"/>
      <c r="M74" s="47"/>
      <c r="N74" s="47"/>
      <c r="O74" s="47"/>
      <c r="P74" s="47"/>
      <c r="Q74" s="47"/>
      <c r="R74" s="45"/>
      <c r="S74" s="33"/>
      <c r="T74" s="34"/>
      <c r="U74" s="35"/>
      <c r="V74" s="46"/>
      <c r="W74" s="35"/>
    </row>
    <row r="75" spans="1:31" x14ac:dyDescent="0.25">
      <c r="A75" s="23"/>
      <c r="B75" s="42"/>
      <c r="C75" s="25"/>
      <c r="D75" s="43"/>
      <c r="E75" s="44"/>
      <c r="F75" s="44"/>
      <c r="G75" s="44"/>
      <c r="H75" s="44"/>
      <c r="I75" s="45"/>
      <c r="J75" s="33"/>
      <c r="K75" s="47"/>
      <c r="L75" s="47"/>
      <c r="M75" s="47"/>
      <c r="N75" s="47"/>
      <c r="O75" s="47"/>
      <c r="P75" s="47"/>
      <c r="Q75" s="47"/>
      <c r="R75" s="45"/>
      <c r="S75" s="33"/>
      <c r="T75" s="34"/>
      <c r="U75" s="35"/>
      <c r="V75" s="46"/>
      <c r="W75" s="35"/>
    </row>
    <row r="76" spans="1:31" x14ac:dyDescent="0.25">
      <c r="A76" s="23"/>
      <c r="B76" s="42"/>
      <c r="C76" s="25"/>
      <c r="D76" s="43"/>
      <c r="E76" s="44"/>
      <c r="F76" s="44"/>
      <c r="G76" s="44"/>
      <c r="H76" s="44"/>
      <c r="I76" s="45"/>
      <c r="J76" s="33"/>
      <c r="K76" s="47"/>
      <c r="L76" s="47"/>
      <c r="M76" s="47"/>
      <c r="N76" s="47"/>
      <c r="O76" s="47"/>
      <c r="P76" s="47"/>
      <c r="Q76" s="47"/>
      <c r="R76" s="45"/>
      <c r="S76" s="33"/>
      <c r="T76" s="34"/>
      <c r="U76" s="35"/>
      <c r="V76" s="46"/>
      <c r="W76" s="35"/>
    </row>
    <row r="77" spans="1:31" x14ac:dyDescent="0.25">
      <c r="A77" s="23"/>
      <c r="B77" s="42"/>
      <c r="C77" s="25"/>
      <c r="D77" s="43"/>
      <c r="E77" s="44"/>
      <c r="F77" s="44"/>
      <c r="G77" s="44"/>
      <c r="H77" s="44"/>
      <c r="I77" s="45"/>
      <c r="J77" s="33"/>
      <c r="K77" s="47"/>
      <c r="L77" s="47"/>
      <c r="M77" s="47"/>
      <c r="N77" s="47"/>
      <c r="O77" s="47"/>
      <c r="P77" s="47"/>
      <c r="Q77" s="47"/>
      <c r="R77" s="45"/>
      <c r="S77" s="33"/>
      <c r="T77" s="34"/>
      <c r="U77" s="35"/>
      <c r="V77" s="46"/>
      <c r="W77" s="35"/>
    </row>
    <row r="78" spans="1:31" x14ac:dyDescent="0.25">
      <c r="A78" s="23"/>
      <c r="B78" s="42"/>
      <c r="C78" s="25"/>
      <c r="D78" s="43"/>
      <c r="E78" s="44"/>
      <c r="F78" s="44"/>
      <c r="G78" s="44"/>
      <c r="H78" s="44"/>
      <c r="I78" s="45"/>
      <c r="J78" s="33"/>
      <c r="K78" s="47"/>
      <c r="L78" s="47"/>
      <c r="M78" s="47"/>
      <c r="N78" s="47"/>
      <c r="O78" s="47"/>
      <c r="P78" s="47"/>
      <c r="Q78" s="47"/>
      <c r="R78" s="45"/>
      <c r="S78" s="33"/>
      <c r="T78" s="34"/>
      <c r="U78" s="35"/>
      <c r="V78" s="46"/>
      <c r="W78" s="35"/>
    </row>
    <row r="79" spans="1:31" ht="15.75" thickBot="1" x14ac:dyDescent="0.3">
      <c r="A79" s="48"/>
      <c r="B79" s="49"/>
      <c r="C79" s="50"/>
      <c r="D79" s="51"/>
      <c r="E79" s="52"/>
      <c r="F79" s="52"/>
      <c r="G79" s="52"/>
      <c r="H79" s="52"/>
      <c r="I79" s="53"/>
      <c r="J79" s="54"/>
      <c r="K79" s="52"/>
      <c r="L79" s="52"/>
      <c r="M79" s="52"/>
      <c r="N79" s="52"/>
      <c r="O79" s="52"/>
      <c r="P79" s="52"/>
      <c r="Q79" s="52"/>
      <c r="R79" s="53"/>
      <c r="S79" s="54"/>
      <c r="T79" s="55"/>
      <c r="U79" s="35"/>
      <c r="V79" s="46"/>
      <c r="W79" s="35"/>
    </row>
    <row r="80" spans="1:31" x14ac:dyDescent="0.25">
      <c r="A80" s="56" t="s">
        <v>15</v>
      </c>
    </row>
    <row r="81" spans="1:2" x14ac:dyDescent="0.25">
      <c r="A81" s="56" t="s">
        <v>16</v>
      </c>
    </row>
    <row r="82" spans="1:2" x14ac:dyDescent="0.25">
      <c r="A82" s="56" t="s">
        <v>17</v>
      </c>
    </row>
    <row r="83" spans="1:2" x14ac:dyDescent="0.25">
      <c r="A83" s="56" t="s">
        <v>18</v>
      </c>
    </row>
    <row r="84" spans="1:2" x14ac:dyDescent="0.25">
      <c r="A84" s="62" t="s">
        <v>19</v>
      </c>
    </row>
    <row r="86" spans="1:2" x14ac:dyDescent="0.25">
      <c r="A86" s="63">
        <v>1</v>
      </c>
      <c r="B86" s="64">
        <v>1.7571428571428569</v>
      </c>
    </row>
    <row r="87" spans="1:2" x14ac:dyDescent="0.25">
      <c r="A87" s="46">
        <v>2</v>
      </c>
      <c r="B87" s="65">
        <v>3.6571428571428575</v>
      </c>
    </row>
    <row r="88" spans="1:2" x14ac:dyDescent="0.25">
      <c r="A88" s="46">
        <v>3</v>
      </c>
      <c r="B88" s="66">
        <v>5.6571428571428575</v>
      </c>
    </row>
    <row r="89" spans="1:2" x14ac:dyDescent="0.25">
      <c r="A89" s="46">
        <v>4</v>
      </c>
      <c r="B89" s="66">
        <v>7.6285714285714281</v>
      </c>
    </row>
    <row r="90" spans="1:2" x14ac:dyDescent="0.25">
      <c r="A90" s="46">
        <v>5</v>
      </c>
      <c r="B90" s="66">
        <v>9.5857142857142854</v>
      </c>
    </row>
    <row r="91" spans="1:2" x14ac:dyDescent="0.25">
      <c r="A91" s="46">
        <v>6</v>
      </c>
      <c r="B91" s="66">
        <v>11.557142857142859</v>
      </c>
    </row>
    <row r="92" spans="1:2" x14ac:dyDescent="0.25">
      <c r="A92" s="46">
        <v>7</v>
      </c>
      <c r="B92" s="66">
        <v>13.5</v>
      </c>
    </row>
    <row r="93" spans="1:2" x14ac:dyDescent="0.25">
      <c r="A93" s="46">
        <v>8</v>
      </c>
      <c r="B93" s="66">
        <v>15.457142857142857</v>
      </c>
    </row>
    <row r="94" spans="1:2" x14ac:dyDescent="0.25">
      <c r="A94" s="46" t="s">
        <v>14</v>
      </c>
      <c r="B94" s="66">
        <v>0</v>
      </c>
    </row>
  </sheetData>
  <mergeCells count="4">
    <mergeCell ref="B2:C2"/>
    <mergeCell ref="D2:J2"/>
    <mergeCell ref="K2:S2"/>
    <mergeCell ref="T2:T3"/>
  </mergeCells>
  <conditionalFormatting sqref="A4:T79">
    <cfRule type="expression" dxfId="5" priority="1">
      <formula>MOD(ROW(),2)=0</formula>
    </cfRule>
  </conditionalFormatting>
  <printOptions horizontalCentered="1"/>
  <pageMargins left="0.5" right="0.5" top="0.75" bottom="0.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5"/>
  <sheetViews>
    <sheetView zoomScaleNormal="100" workbookViewId="0">
      <pane ySplit="3" topLeftCell="A4" activePane="bottomLeft" state="frozen"/>
      <selection pane="bottomLeft" activeCell="Q23" sqref="Q23"/>
    </sheetView>
  </sheetViews>
  <sheetFormatPr defaultRowHeight="15" x14ac:dyDescent="0.25"/>
  <cols>
    <col min="1" max="1" width="8.5703125" style="57" customWidth="1"/>
    <col min="2" max="2" width="6.7109375" style="57" customWidth="1"/>
    <col min="3" max="3" width="6.7109375" style="58" customWidth="1"/>
    <col min="4" max="4" width="5" style="57" bestFit="1" customWidth="1"/>
    <col min="5" max="9" width="5.28515625" style="57" customWidth="1"/>
    <col min="10" max="10" width="6" style="57" bestFit="1" customWidth="1"/>
    <col min="11" max="11" width="5.28515625" style="57" bestFit="1" customWidth="1"/>
    <col min="12" max="15" width="4.28515625" style="57" customWidth="1"/>
    <col min="16" max="16" width="4.28515625" style="59" customWidth="1"/>
    <col min="17" max="18" width="4.28515625" style="60" customWidth="1"/>
    <col min="19" max="19" width="6" style="60" bestFit="1" customWidth="1"/>
    <col min="20" max="20" width="27" style="61" bestFit="1" customWidth="1"/>
    <col min="21" max="21" width="5.85546875" customWidth="1"/>
    <col min="22" max="22" width="19.85546875" bestFit="1" customWidth="1"/>
    <col min="23" max="23" width="17.7109375" bestFit="1" customWidth="1"/>
  </cols>
  <sheetData>
    <row r="1" spans="1:31" ht="16.5" thickBot="1" x14ac:dyDescent="0.3">
      <c r="A1" s="1" t="s">
        <v>21</v>
      </c>
      <c r="B1" s="2"/>
      <c r="C1" s="3"/>
      <c r="D1" s="4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V1" s="5" t="s">
        <v>1</v>
      </c>
      <c r="W1" s="6" t="s">
        <v>2</v>
      </c>
      <c r="X1" s="7" t="s">
        <v>3</v>
      </c>
    </row>
    <row r="2" spans="1:31" s="9" customFormat="1" ht="15" customHeight="1" x14ac:dyDescent="0.2">
      <c r="A2" s="8" t="s">
        <v>4</v>
      </c>
      <c r="B2" s="67" t="s">
        <v>5</v>
      </c>
      <c r="C2" s="68"/>
      <c r="D2" s="69" t="s">
        <v>6</v>
      </c>
      <c r="E2" s="70"/>
      <c r="F2" s="70"/>
      <c r="G2" s="70"/>
      <c r="H2" s="70"/>
      <c r="I2" s="70"/>
      <c r="J2" s="71"/>
      <c r="K2" s="67" t="s">
        <v>7</v>
      </c>
      <c r="L2" s="67"/>
      <c r="M2" s="67"/>
      <c r="N2" s="67"/>
      <c r="O2" s="67"/>
      <c r="P2" s="67"/>
      <c r="Q2" s="67"/>
      <c r="R2" s="67"/>
      <c r="S2" s="72"/>
      <c r="T2" s="68" t="s">
        <v>8</v>
      </c>
      <c r="V2" s="10"/>
      <c r="W2" s="11"/>
    </row>
    <row r="3" spans="1:31" s="9" customFormat="1" ht="15.75" thickBot="1" x14ac:dyDescent="0.25">
      <c r="A3" s="12" t="s">
        <v>9</v>
      </c>
      <c r="B3" s="13" t="s">
        <v>9</v>
      </c>
      <c r="C3" s="14" t="s">
        <v>10</v>
      </c>
      <c r="D3" s="15" t="s">
        <v>11</v>
      </c>
      <c r="E3" s="16">
        <v>2</v>
      </c>
      <c r="F3" s="16">
        <v>3</v>
      </c>
      <c r="G3" s="16">
        <v>4</v>
      </c>
      <c r="H3" s="16">
        <v>5</v>
      </c>
      <c r="I3" s="17">
        <v>6</v>
      </c>
      <c r="J3" s="18" t="s">
        <v>12</v>
      </c>
      <c r="K3" s="19" t="s">
        <v>13</v>
      </c>
      <c r="L3" s="16">
        <v>2</v>
      </c>
      <c r="M3" s="16">
        <v>3</v>
      </c>
      <c r="N3" s="16">
        <v>4</v>
      </c>
      <c r="O3" s="16">
        <v>5</v>
      </c>
      <c r="P3" s="16">
        <v>6</v>
      </c>
      <c r="Q3" s="16">
        <v>7</v>
      </c>
      <c r="R3" s="17">
        <v>8</v>
      </c>
      <c r="S3" s="18" t="s">
        <v>12</v>
      </c>
      <c r="T3" s="73"/>
      <c r="V3" s="21"/>
      <c r="W3" s="22"/>
      <c r="X3" s="9">
        <v>1</v>
      </c>
      <c r="Y3" s="9">
        <v>2</v>
      </c>
      <c r="Z3" s="9">
        <v>3</v>
      </c>
      <c r="AA3" s="9">
        <v>4</v>
      </c>
      <c r="AB3" s="9">
        <v>5</v>
      </c>
      <c r="AC3" s="9">
        <v>6</v>
      </c>
      <c r="AD3" s="9">
        <v>7</v>
      </c>
      <c r="AE3" s="9">
        <v>8</v>
      </c>
    </row>
    <row r="4" spans="1:31" x14ac:dyDescent="0.25">
      <c r="A4" s="38">
        <f t="shared" ref="A4:A6" si="0">SUM(B4,J4)</f>
        <v>23.984687499999996</v>
      </c>
      <c r="B4" s="24">
        <f>SUM(X4:AE4)</f>
        <v>7.2</v>
      </c>
      <c r="C4" s="25">
        <f>B4/A4</f>
        <v>0.30019152844914077</v>
      </c>
      <c r="D4" s="26">
        <v>16.784687499999997</v>
      </c>
      <c r="E4" s="40"/>
      <c r="F4" s="27"/>
      <c r="G4" s="27"/>
      <c r="H4" s="27"/>
      <c r="I4" s="28"/>
      <c r="J4" s="29">
        <f t="shared" ref="J4:J6" si="1">SUM(D4:I4)</f>
        <v>16.784687499999997</v>
      </c>
      <c r="K4" s="30" t="s">
        <v>20</v>
      </c>
      <c r="L4" s="31"/>
      <c r="M4" s="31"/>
      <c r="N4" s="31"/>
      <c r="O4" s="31" t="s">
        <v>14</v>
      </c>
      <c r="P4" s="31"/>
      <c r="Q4" s="31"/>
      <c r="R4" s="32"/>
      <c r="S4" s="33">
        <f>SUM(K4:R4)</f>
        <v>0</v>
      </c>
      <c r="T4" s="34"/>
      <c r="U4" s="35"/>
      <c r="X4">
        <f t="shared" ref="X4:X35" si="2">IF(K4=$T$1,"",VLOOKUP(K4,$A$86:$B$94,2))</f>
        <v>7.2</v>
      </c>
      <c r="Y4" t="str">
        <f t="shared" ref="Y4:Y35" si="3">IF(L4=$T$1,"",VLOOKUP(L4,$A$86:$B$95,2))</f>
        <v/>
      </c>
      <c r="Z4" t="str">
        <f t="shared" ref="Z4:Z35" si="4">IF(M4=$T$1,"",VLOOKUP(M4,$A$86:$B$95,2))</f>
        <v/>
      </c>
      <c r="AA4" t="str">
        <f t="shared" ref="AA4:AA35" si="5">IF(N4=$T$1,"",VLOOKUP(N4,$A$86:$B$95,2))</f>
        <v/>
      </c>
      <c r="AB4">
        <f t="shared" ref="AB4:AB35" si="6">IF(O4=$T$1,"",VLOOKUP(O4,$A$86:$B$95,2))</f>
        <v>0</v>
      </c>
      <c r="AC4" t="str">
        <f t="shared" ref="AC4:AC35" si="7">IF(P4=$T$1,"",VLOOKUP(P4,$A$86:$B$95,2))</f>
        <v/>
      </c>
      <c r="AD4" t="str">
        <f t="shared" ref="AD4:AD35" si="8">IF(Q4=$T$1,"",VLOOKUP(Q4,$A$86:$B$95,2))</f>
        <v/>
      </c>
      <c r="AE4" t="str">
        <f t="shared" ref="AE4:AE35" si="9">IF(R4=$T$1,"",VLOOKUP(R4,$A$86:$B$95,2))</f>
        <v/>
      </c>
    </row>
    <row r="5" spans="1:31" x14ac:dyDescent="0.25">
      <c r="A5" s="38">
        <f t="shared" si="0"/>
        <v>26.457142857142856</v>
      </c>
      <c r="B5" s="36">
        <f t="shared" ref="B5:B44" si="10">SUM(X5:AE5)</f>
        <v>8.9571428571428573</v>
      </c>
      <c r="C5" s="25">
        <f>B5/A5</f>
        <v>0.33855291576673868</v>
      </c>
      <c r="D5" s="26">
        <v>17.5</v>
      </c>
      <c r="E5" s="27"/>
      <c r="F5" s="27"/>
      <c r="G5" s="27"/>
      <c r="H5" s="27"/>
      <c r="I5" s="28"/>
      <c r="J5" s="29">
        <f t="shared" si="1"/>
        <v>17.5</v>
      </c>
      <c r="K5" s="30" t="s">
        <v>20</v>
      </c>
      <c r="L5" s="31"/>
      <c r="M5" s="31"/>
      <c r="N5" s="31"/>
      <c r="O5" s="31" t="s">
        <v>14</v>
      </c>
      <c r="P5" s="31"/>
      <c r="Q5" s="31"/>
      <c r="R5" s="37">
        <v>1</v>
      </c>
      <c r="S5" s="33">
        <f t="shared" ref="S5:S52" si="11">SUM(K5:R5)</f>
        <v>1</v>
      </c>
      <c r="T5" s="34"/>
      <c r="U5" s="35">
        <f>S5-S4</f>
        <v>1</v>
      </c>
      <c r="X5">
        <f t="shared" si="2"/>
        <v>7.2</v>
      </c>
      <c r="Y5" t="str">
        <f t="shared" si="3"/>
        <v/>
      </c>
      <c r="Z5" t="str">
        <f t="shared" si="4"/>
        <v/>
      </c>
      <c r="AA5" t="str">
        <f t="shared" si="5"/>
        <v/>
      </c>
      <c r="AB5">
        <f t="shared" si="6"/>
        <v>0</v>
      </c>
      <c r="AC5" t="str">
        <f t="shared" si="7"/>
        <v/>
      </c>
      <c r="AD5" t="str">
        <f t="shared" si="8"/>
        <v/>
      </c>
      <c r="AE5">
        <f t="shared" si="9"/>
        <v>1.7571428571428569</v>
      </c>
    </row>
    <row r="6" spans="1:31" x14ac:dyDescent="0.25">
      <c r="A6" s="38">
        <f t="shared" si="0"/>
        <v>33.314285714285717</v>
      </c>
      <c r="B6" s="36">
        <f t="shared" si="10"/>
        <v>10.714285714285714</v>
      </c>
      <c r="C6" s="25">
        <f t="shared" ref="C6:C44" si="12">B6/A6</f>
        <v>0.32161234991423665</v>
      </c>
      <c r="D6" s="26">
        <v>11.3</v>
      </c>
      <c r="E6" s="27">
        <v>11.3</v>
      </c>
      <c r="F6" s="27"/>
      <c r="G6" s="27"/>
      <c r="H6" s="27"/>
      <c r="I6" s="28"/>
      <c r="J6" s="29">
        <f t="shared" si="1"/>
        <v>22.6</v>
      </c>
      <c r="K6" s="30" t="s">
        <v>20</v>
      </c>
      <c r="L6" s="30">
        <v>1</v>
      </c>
      <c r="M6" s="31"/>
      <c r="N6" s="31"/>
      <c r="O6" s="31" t="s">
        <v>14</v>
      </c>
      <c r="P6" s="31"/>
      <c r="Q6" s="31"/>
      <c r="R6" s="37">
        <v>1</v>
      </c>
      <c r="S6" s="33">
        <f t="shared" si="11"/>
        <v>2</v>
      </c>
      <c r="T6" s="34"/>
      <c r="U6" s="35">
        <f t="shared" ref="U6:U53" si="13">S6-S5</f>
        <v>1</v>
      </c>
      <c r="X6">
        <f t="shared" si="2"/>
        <v>7.2</v>
      </c>
      <c r="Y6">
        <f t="shared" si="3"/>
        <v>1.7571428571428569</v>
      </c>
      <c r="Z6" t="str">
        <f t="shared" si="4"/>
        <v/>
      </c>
      <c r="AA6" t="str">
        <f t="shared" si="5"/>
        <v/>
      </c>
      <c r="AB6">
        <f t="shared" si="6"/>
        <v>0</v>
      </c>
      <c r="AC6" t="str">
        <f t="shared" si="7"/>
        <v/>
      </c>
      <c r="AD6" t="str">
        <f t="shared" si="8"/>
        <v/>
      </c>
      <c r="AE6">
        <f t="shared" si="9"/>
        <v>1.7571428571428569</v>
      </c>
    </row>
    <row r="7" spans="1:31" x14ac:dyDescent="0.25">
      <c r="A7" s="38">
        <f>SUM(B7,J7)</f>
        <v>42.039781637275524</v>
      </c>
      <c r="B7" s="36">
        <f t="shared" si="10"/>
        <v>12.614285714285714</v>
      </c>
      <c r="C7" s="25">
        <f t="shared" si="12"/>
        <v>0.3000559285279677</v>
      </c>
      <c r="D7" s="26">
        <v>17.5</v>
      </c>
      <c r="E7" s="40">
        <v>11.925495922989814</v>
      </c>
      <c r="F7" s="27"/>
      <c r="G7" s="27"/>
      <c r="H7" s="27"/>
      <c r="I7" s="28"/>
      <c r="J7" s="29">
        <f>SUM(D7:I7)</f>
        <v>29.425495922989814</v>
      </c>
      <c r="K7" s="30" t="s">
        <v>20</v>
      </c>
      <c r="L7" s="30">
        <v>1</v>
      </c>
      <c r="M7" s="31"/>
      <c r="N7" s="31"/>
      <c r="O7" s="31" t="s">
        <v>14</v>
      </c>
      <c r="P7" s="31"/>
      <c r="Q7" s="31"/>
      <c r="R7" s="37">
        <v>2</v>
      </c>
      <c r="S7" s="33">
        <f t="shared" si="11"/>
        <v>3</v>
      </c>
      <c r="T7" s="34"/>
      <c r="U7" s="35">
        <f t="shared" si="13"/>
        <v>1</v>
      </c>
      <c r="X7">
        <f t="shared" si="2"/>
        <v>7.2</v>
      </c>
      <c r="Y7">
        <f t="shared" si="3"/>
        <v>1.7571428571428569</v>
      </c>
      <c r="Z7" t="str">
        <f t="shared" si="4"/>
        <v/>
      </c>
      <c r="AA7" t="str">
        <f t="shared" si="5"/>
        <v/>
      </c>
      <c r="AB7">
        <f t="shared" si="6"/>
        <v>0</v>
      </c>
      <c r="AC7" t="str">
        <f t="shared" si="7"/>
        <v/>
      </c>
      <c r="AD7" t="str">
        <f t="shared" si="8"/>
        <v/>
      </c>
      <c r="AE7">
        <f t="shared" si="9"/>
        <v>3.6571428571428575</v>
      </c>
    </row>
    <row r="8" spans="1:31" x14ac:dyDescent="0.25">
      <c r="A8" s="38">
        <f t="shared" ref="A8:A44" si="14">SUM(B8,J8)</f>
        <v>47.871428571428567</v>
      </c>
      <c r="B8" s="36">
        <f t="shared" si="10"/>
        <v>14.37142857142857</v>
      </c>
      <c r="C8" s="25">
        <f t="shared" si="12"/>
        <v>0.30020889286780067</v>
      </c>
      <c r="D8" s="26">
        <v>17.5</v>
      </c>
      <c r="E8" s="27">
        <v>16</v>
      </c>
      <c r="F8" s="27"/>
      <c r="G8" s="27"/>
      <c r="H8" s="27"/>
      <c r="I8" s="28"/>
      <c r="J8" s="29">
        <f t="shared" ref="J8:J44" si="15">SUM(D8:I8)</f>
        <v>33.5</v>
      </c>
      <c r="K8" s="30" t="s">
        <v>20</v>
      </c>
      <c r="L8" s="30">
        <v>1</v>
      </c>
      <c r="M8" s="31"/>
      <c r="N8" s="30">
        <v>1</v>
      </c>
      <c r="O8" s="31" t="s">
        <v>14</v>
      </c>
      <c r="P8" s="31"/>
      <c r="Q8" s="31"/>
      <c r="R8" s="37">
        <v>2</v>
      </c>
      <c r="S8" s="33">
        <f t="shared" si="11"/>
        <v>4</v>
      </c>
      <c r="T8" s="39"/>
      <c r="U8" s="35">
        <f t="shared" si="13"/>
        <v>1</v>
      </c>
      <c r="X8">
        <f t="shared" si="2"/>
        <v>7.2</v>
      </c>
      <c r="Y8">
        <f t="shared" si="3"/>
        <v>1.7571428571428569</v>
      </c>
      <c r="Z8" t="str">
        <f t="shared" si="4"/>
        <v/>
      </c>
      <c r="AA8">
        <f t="shared" si="5"/>
        <v>1.7571428571428569</v>
      </c>
      <c r="AB8">
        <f t="shared" si="6"/>
        <v>0</v>
      </c>
      <c r="AC8" t="str">
        <f t="shared" si="7"/>
        <v/>
      </c>
      <c r="AD8" t="str">
        <f t="shared" si="8"/>
        <v/>
      </c>
      <c r="AE8">
        <f t="shared" si="9"/>
        <v>3.6571428571428575</v>
      </c>
    </row>
    <row r="9" spans="1:31" x14ac:dyDescent="0.25">
      <c r="A9" s="38">
        <f t="shared" si="14"/>
        <v>53.738815560546634</v>
      </c>
      <c r="B9" s="36">
        <f t="shared" si="10"/>
        <v>16.128571428571426</v>
      </c>
      <c r="C9" s="25">
        <f t="shared" si="12"/>
        <v>0.30012889678224547</v>
      </c>
      <c r="D9" s="26">
        <v>15.010244131975201</v>
      </c>
      <c r="E9" s="27">
        <v>11.3</v>
      </c>
      <c r="F9" s="27">
        <v>11.3</v>
      </c>
      <c r="G9" s="27"/>
      <c r="H9" s="27"/>
      <c r="I9" s="28"/>
      <c r="J9" s="29">
        <f t="shared" si="15"/>
        <v>37.610244131975207</v>
      </c>
      <c r="K9" s="30" t="s">
        <v>20</v>
      </c>
      <c r="L9" s="30">
        <v>1</v>
      </c>
      <c r="M9" s="31"/>
      <c r="N9" s="30">
        <v>1</v>
      </c>
      <c r="O9" s="31" t="s">
        <v>14</v>
      </c>
      <c r="P9" s="30">
        <v>1</v>
      </c>
      <c r="Q9" s="31"/>
      <c r="R9" s="37">
        <v>2</v>
      </c>
      <c r="S9" s="33">
        <f t="shared" si="11"/>
        <v>5</v>
      </c>
      <c r="T9" s="39"/>
      <c r="U9" s="35">
        <f t="shared" si="13"/>
        <v>1</v>
      </c>
      <c r="X9">
        <f t="shared" si="2"/>
        <v>7.2</v>
      </c>
      <c r="Y9">
        <f t="shared" si="3"/>
        <v>1.7571428571428569</v>
      </c>
      <c r="Z9" t="str">
        <f t="shared" si="4"/>
        <v/>
      </c>
      <c r="AA9">
        <f t="shared" si="5"/>
        <v>1.7571428571428569</v>
      </c>
      <c r="AB9">
        <f t="shared" si="6"/>
        <v>0</v>
      </c>
      <c r="AC9">
        <f t="shared" si="7"/>
        <v>1.7571428571428569</v>
      </c>
      <c r="AD9" t="str">
        <f t="shared" si="8"/>
        <v/>
      </c>
      <c r="AE9">
        <f t="shared" si="9"/>
        <v>3.6571428571428575</v>
      </c>
    </row>
    <row r="10" spans="1:31" x14ac:dyDescent="0.25">
      <c r="A10" s="38">
        <f t="shared" si="14"/>
        <v>59.609093807279763</v>
      </c>
      <c r="B10" s="36">
        <f t="shared" si="10"/>
        <v>17.885714285714283</v>
      </c>
      <c r="C10" s="25">
        <f t="shared" si="12"/>
        <v>0.30005009543577377</v>
      </c>
      <c r="D10" s="26">
        <v>17.5</v>
      </c>
      <c r="E10" s="40">
        <v>12.923379521565483</v>
      </c>
      <c r="F10" s="27">
        <v>11.3</v>
      </c>
      <c r="G10" s="27"/>
      <c r="H10" s="27"/>
      <c r="I10" s="28"/>
      <c r="J10" s="29">
        <f t="shared" si="15"/>
        <v>41.723379521565484</v>
      </c>
      <c r="K10" s="30" t="s">
        <v>20</v>
      </c>
      <c r="L10" s="30">
        <v>1</v>
      </c>
      <c r="M10" s="31">
        <v>1</v>
      </c>
      <c r="N10" s="30">
        <v>1</v>
      </c>
      <c r="O10" s="31" t="s">
        <v>14</v>
      </c>
      <c r="P10" s="30">
        <v>1</v>
      </c>
      <c r="Q10" s="31"/>
      <c r="R10" s="37">
        <v>2</v>
      </c>
      <c r="S10" s="33">
        <f t="shared" si="11"/>
        <v>6</v>
      </c>
      <c r="T10" s="34"/>
      <c r="U10" s="35">
        <f t="shared" si="13"/>
        <v>1</v>
      </c>
      <c r="X10">
        <f t="shared" si="2"/>
        <v>7.2</v>
      </c>
      <c r="Y10">
        <f t="shared" si="3"/>
        <v>1.7571428571428569</v>
      </c>
      <c r="Z10">
        <f t="shared" si="4"/>
        <v>1.7571428571428569</v>
      </c>
      <c r="AA10">
        <f t="shared" si="5"/>
        <v>1.7571428571428569</v>
      </c>
      <c r="AB10">
        <f t="shared" si="6"/>
        <v>0</v>
      </c>
      <c r="AC10">
        <f t="shared" si="7"/>
        <v>1.7571428571428569</v>
      </c>
      <c r="AD10" t="str">
        <f t="shared" si="8"/>
        <v/>
      </c>
      <c r="AE10">
        <f t="shared" si="9"/>
        <v>3.6571428571428575</v>
      </c>
    </row>
    <row r="11" spans="1:31" x14ac:dyDescent="0.25">
      <c r="A11" s="38">
        <f t="shared" si="14"/>
        <v>65.474111688311652</v>
      </c>
      <c r="B11" s="36">
        <f t="shared" si="10"/>
        <v>19.642857142857139</v>
      </c>
      <c r="C11" s="25">
        <f t="shared" si="12"/>
        <v>0.30000952493050403</v>
      </c>
      <c r="D11" s="26">
        <v>17.5</v>
      </c>
      <c r="E11" s="40">
        <v>17.031254545454516</v>
      </c>
      <c r="F11" s="27">
        <v>11.3</v>
      </c>
      <c r="G11" s="27"/>
      <c r="H11" s="27"/>
      <c r="I11" s="28"/>
      <c r="J11" s="29">
        <f t="shared" si="15"/>
        <v>45.831254545454513</v>
      </c>
      <c r="K11" s="30" t="s">
        <v>20</v>
      </c>
      <c r="L11" s="30">
        <v>1</v>
      </c>
      <c r="M11" s="30">
        <v>1</v>
      </c>
      <c r="N11" s="30">
        <v>1</v>
      </c>
      <c r="O11" s="31" t="s">
        <v>14</v>
      </c>
      <c r="P11" s="30">
        <v>1</v>
      </c>
      <c r="Q11" s="31">
        <v>1</v>
      </c>
      <c r="R11" s="37">
        <v>2</v>
      </c>
      <c r="S11" s="33">
        <f t="shared" si="11"/>
        <v>7</v>
      </c>
      <c r="T11" s="34"/>
      <c r="U11" s="35">
        <f t="shared" si="13"/>
        <v>1</v>
      </c>
      <c r="X11">
        <f t="shared" si="2"/>
        <v>7.2</v>
      </c>
      <c r="Y11">
        <f t="shared" si="3"/>
        <v>1.7571428571428569</v>
      </c>
      <c r="Z11">
        <f t="shared" si="4"/>
        <v>1.7571428571428569</v>
      </c>
      <c r="AA11">
        <f t="shared" si="5"/>
        <v>1.7571428571428569</v>
      </c>
      <c r="AB11">
        <f t="shared" si="6"/>
        <v>0</v>
      </c>
      <c r="AC11">
        <f t="shared" si="7"/>
        <v>1.7571428571428569</v>
      </c>
      <c r="AD11">
        <f t="shared" si="8"/>
        <v>1.7571428571428569</v>
      </c>
      <c r="AE11">
        <f t="shared" si="9"/>
        <v>3.6571428571428575</v>
      </c>
    </row>
    <row r="12" spans="1:31" x14ac:dyDescent="0.25">
      <c r="A12" s="38">
        <f t="shared" si="14"/>
        <v>71.789650246305484</v>
      </c>
      <c r="B12" s="36">
        <f t="shared" si="10"/>
        <v>21.542857142857141</v>
      </c>
      <c r="C12" s="25">
        <f t="shared" si="12"/>
        <v>0.30008304914350525</v>
      </c>
      <c r="D12" s="26">
        <v>17.5</v>
      </c>
      <c r="E12" s="40">
        <v>17.5</v>
      </c>
      <c r="F12" s="27">
        <v>15.246793103448343</v>
      </c>
      <c r="G12" s="27"/>
      <c r="H12" s="27"/>
      <c r="I12" s="28"/>
      <c r="J12" s="29">
        <f t="shared" si="15"/>
        <v>50.24679310344834</v>
      </c>
      <c r="K12" s="30" t="s">
        <v>20</v>
      </c>
      <c r="L12" s="30">
        <v>2</v>
      </c>
      <c r="M12" s="30">
        <v>1</v>
      </c>
      <c r="N12" s="30">
        <v>1</v>
      </c>
      <c r="O12" s="31" t="s">
        <v>14</v>
      </c>
      <c r="P12" s="30">
        <v>1</v>
      </c>
      <c r="Q12" s="31">
        <v>1</v>
      </c>
      <c r="R12" s="37">
        <v>2</v>
      </c>
      <c r="S12" s="33">
        <f t="shared" si="11"/>
        <v>8</v>
      </c>
      <c r="T12" s="34"/>
      <c r="U12" s="35">
        <f t="shared" si="13"/>
        <v>1</v>
      </c>
      <c r="X12">
        <f t="shared" si="2"/>
        <v>7.2</v>
      </c>
      <c r="Y12">
        <f t="shared" si="3"/>
        <v>3.6571428571428575</v>
      </c>
      <c r="Z12">
        <f t="shared" si="4"/>
        <v>1.7571428571428569</v>
      </c>
      <c r="AA12">
        <f t="shared" si="5"/>
        <v>1.7571428571428569</v>
      </c>
      <c r="AB12">
        <f t="shared" si="6"/>
        <v>0</v>
      </c>
      <c r="AC12">
        <f t="shared" si="7"/>
        <v>1.7571428571428569</v>
      </c>
      <c r="AD12">
        <f t="shared" si="8"/>
        <v>1.7571428571428569</v>
      </c>
      <c r="AE12">
        <f t="shared" si="9"/>
        <v>3.6571428571428575</v>
      </c>
    </row>
    <row r="13" spans="1:31" x14ac:dyDescent="0.25">
      <c r="A13" s="38">
        <f t="shared" si="14"/>
        <v>78.135823870462275</v>
      </c>
      <c r="B13" s="36">
        <f t="shared" si="10"/>
        <v>23.442857142857143</v>
      </c>
      <c r="C13" s="25">
        <f t="shared" si="12"/>
        <v>0.30002700402470905</v>
      </c>
      <c r="D13" s="26">
        <v>17.5</v>
      </c>
      <c r="E13" s="40">
        <v>12.09296672760513</v>
      </c>
      <c r="F13" s="27">
        <v>11.3</v>
      </c>
      <c r="G13" s="27">
        <v>13.8</v>
      </c>
      <c r="H13" s="27"/>
      <c r="I13" s="28"/>
      <c r="J13" s="29">
        <f t="shared" si="15"/>
        <v>54.692966727605125</v>
      </c>
      <c r="K13" s="30" t="s">
        <v>20</v>
      </c>
      <c r="L13" s="30">
        <v>2</v>
      </c>
      <c r="M13" s="30">
        <v>1</v>
      </c>
      <c r="N13" s="30">
        <v>2</v>
      </c>
      <c r="O13" s="31" t="s">
        <v>14</v>
      </c>
      <c r="P13" s="30">
        <v>1</v>
      </c>
      <c r="Q13" s="30">
        <v>1</v>
      </c>
      <c r="R13" s="37">
        <v>2</v>
      </c>
      <c r="S13" s="33">
        <f t="shared" si="11"/>
        <v>9</v>
      </c>
      <c r="T13" s="34"/>
      <c r="U13" s="35">
        <f t="shared" si="13"/>
        <v>1</v>
      </c>
      <c r="W13" s="35"/>
      <c r="X13">
        <f t="shared" si="2"/>
        <v>7.2</v>
      </c>
      <c r="Y13">
        <f t="shared" si="3"/>
        <v>3.6571428571428575</v>
      </c>
      <c r="Z13">
        <f t="shared" si="4"/>
        <v>1.7571428571428569</v>
      </c>
      <c r="AA13">
        <f t="shared" si="5"/>
        <v>3.6571428571428575</v>
      </c>
      <c r="AB13">
        <f t="shared" si="6"/>
        <v>0</v>
      </c>
      <c r="AC13">
        <f t="shared" si="7"/>
        <v>1.7571428571428569</v>
      </c>
      <c r="AD13">
        <f t="shared" si="8"/>
        <v>1.7571428571428569</v>
      </c>
      <c r="AE13">
        <f t="shared" si="9"/>
        <v>3.6571428571428575</v>
      </c>
    </row>
    <row r="14" spans="1:31" x14ac:dyDescent="0.25">
      <c r="A14" s="38">
        <f t="shared" si="14"/>
        <v>84.542857142857144</v>
      </c>
      <c r="B14" s="36">
        <f t="shared" si="10"/>
        <v>25.342857142857145</v>
      </c>
      <c r="C14" s="25">
        <f t="shared" si="12"/>
        <v>0.29976343359242991</v>
      </c>
      <c r="D14" s="26">
        <v>17.5</v>
      </c>
      <c r="E14" s="40">
        <v>16.600000000000001</v>
      </c>
      <c r="F14" s="27">
        <v>11.3</v>
      </c>
      <c r="G14" s="27">
        <v>13.8</v>
      </c>
      <c r="H14" s="27"/>
      <c r="I14" s="28"/>
      <c r="J14" s="29">
        <f t="shared" si="15"/>
        <v>59.2</v>
      </c>
      <c r="K14" s="30" t="s">
        <v>20</v>
      </c>
      <c r="L14" s="30">
        <v>2</v>
      </c>
      <c r="M14" s="30">
        <v>1</v>
      </c>
      <c r="N14" s="30">
        <v>2</v>
      </c>
      <c r="O14" s="30" t="s">
        <v>14</v>
      </c>
      <c r="P14" s="30">
        <v>2</v>
      </c>
      <c r="Q14" s="30">
        <v>1</v>
      </c>
      <c r="R14" s="37">
        <v>2</v>
      </c>
      <c r="S14" s="33">
        <f t="shared" si="11"/>
        <v>10</v>
      </c>
      <c r="T14" s="34"/>
      <c r="U14" s="35">
        <f t="shared" si="13"/>
        <v>1</v>
      </c>
      <c r="W14" s="35"/>
      <c r="X14">
        <f t="shared" si="2"/>
        <v>7.2</v>
      </c>
      <c r="Y14">
        <f t="shared" si="3"/>
        <v>3.6571428571428575</v>
      </c>
      <c r="Z14">
        <f t="shared" si="4"/>
        <v>1.7571428571428569</v>
      </c>
      <c r="AA14">
        <f t="shared" si="5"/>
        <v>3.6571428571428575</v>
      </c>
      <c r="AB14">
        <f t="shared" si="6"/>
        <v>0</v>
      </c>
      <c r="AC14">
        <f t="shared" si="7"/>
        <v>3.6571428571428575</v>
      </c>
      <c r="AD14">
        <f t="shared" si="8"/>
        <v>1.7571428571428569</v>
      </c>
      <c r="AE14">
        <f t="shared" si="9"/>
        <v>3.6571428571428575</v>
      </c>
    </row>
    <row r="15" spans="1:31" x14ac:dyDescent="0.25">
      <c r="A15" s="38">
        <f t="shared" si="14"/>
        <v>90.786751020675709</v>
      </c>
      <c r="B15" s="36">
        <f t="shared" si="10"/>
        <v>27.242857142857147</v>
      </c>
      <c r="C15" s="25">
        <f t="shared" si="12"/>
        <v>0.30007525147202235</v>
      </c>
      <c r="D15" s="26">
        <v>17.5</v>
      </c>
      <c r="E15" s="40">
        <v>17.5</v>
      </c>
      <c r="F15" s="27">
        <v>14.743893877818568</v>
      </c>
      <c r="G15" s="27">
        <v>13.8</v>
      </c>
      <c r="H15" s="27"/>
      <c r="I15" s="28"/>
      <c r="J15" s="29">
        <f t="shared" si="15"/>
        <v>63.543893877818562</v>
      </c>
      <c r="K15" s="30" t="s">
        <v>20</v>
      </c>
      <c r="L15" s="30">
        <v>2</v>
      </c>
      <c r="M15" s="30">
        <v>2</v>
      </c>
      <c r="N15" s="30">
        <v>2</v>
      </c>
      <c r="O15" s="30" t="s">
        <v>14</v>
      </c>
      <c r="P15" s="30">
        <v>2</v>
      </c>
      <c r="Q15" s="30">
        <v>1</v>
      </c>
      <c r="R15" s="37">
        <v>2</v>
      </c>
      <c r="S15" s="33">
        <f t="shared" si="11"/>
        <v>11</v>
      </c>
      <c r="T15" s="34"/>
      <c r="U15" s="35">
        <f t="shared" si="13"/>
        <v>1</v>
      </c>
      <c r="W15" s="35"/>
      <c r="X15">
        <f t="shared" si="2"/>
        <v>7.2</v>
      </c>
      <c r="Y15">
        <f t="shared" si="3"/>
        <v>3.6571428571428575</v>
      </c>
      <c r="Z15">
        <f t="shared" si="4"/>
        <v>3.6571428571428575</v>
      </c>
      <c r="AA15">
        <f t="shared" si="5"/>
        <v>3.6571428571428575</v>
      </c>
      <c r="AB15">
        <f t="shared" si="6"/>
        <v>0</v>
      </c>
      <c r="AC15">
        <f t="shared" si="7"/>
        <v>3.6571428571428575</v>
      </c>
      <c r="AD15">
        <f t="shared" si="8"/>
        <v>1.7571428571428569</v>
      </c>
      <c r="AE15">
        <f t="shared" si="9"/>
        <v>3.6571428571428575</v>
      </c>
    </row>
    <row r="16" spans="1:31" x14ac:dyDescent="0.25">
      <c r="A16" s="38">
        <f t="shared" si="14"/>
        <v>97.042857142857159</v>
      </c>
      <c r="B16" s="36">
        <f t="shared" si="10"/>
        <v>29.142857142857149</v>
      </c>
      <c r="C16" s="25">
        <f t="shared" si="12"/>
        <v>0.3003091417635802</v>
      </c>
      <c r="D16" s="26">
        <v>17.5</v>
      </c>
      <c r="E16" s="40">
        <v>17.5</v>
      </c>
      <c r="F16" s="40">
        <v>17.5</v>
      </c>
      <c r="G16" s="27">
        <v>15.4</v>
      </c>
      <c r="H16" s="27"/>
      <c r="I16" s="28"/>
      <c r="J16" s="33">
        <f t="shared" si="15"/>
        <v>67.900000000000006</v>
      </c>
      <c r="K16" s="30" t="s">
        <v>20</v>
      </c>
      <c r="L16" s="30">
        <v>2</v>
      </c>
      <c r="M16" s="30">
        <v>2</v>
      </c>
      <c r="N16" s="30">
        <v>2</v>
      </c>
      <c r="O16" s="30" t="s">
        <v>14</v>
      </c>
      <c r="P16" s="30">
        <v>2</v>
      </c>
      <c r="Q16" s="30">
        <v>2</v>
      </c>
      <c r="R16" s="37">
        <v>2</v>
      </c>
      <c r="S16" s="33">
        <f t="shared" si="11"/>
        <v>12</v>
      </c>
      <c r="T16" s="34"/>
      <c r="U16" s="35">
        <f t="shared" si="13"/>
        <v>1</v>
      </c>
      <c r="W16" s="35"/>
      <c r="X16">
        <f t="shared" si="2"/>
        <v>7.2</v>
      </c>
      <c r="Y16">
        <f t="shared" si="3"/>
        <v>3.6571428571428575</v>
      </c>
      <c r="Z16">
        <f t="shared" si="4"/>
        <v>3.6571428571428575</v>
      </c>
      <c r="AA16">
        <f t="shared" si="5"/>
        <v>3.6571428571428575</v>
      </c>
      <c r="AB16">
        <f t="shared" si="6"/>
        <v>0</v>
      </c>
      <c r="AC16">
        <f t="shared" si="7"/>
        <v>3.6571428571428575</v>
      </c>
      <c r="AD16">
        <f t="shared" si="8"/>
        <v>3.6571428571428575</v>
      </c>
      <c r="AE16">
        <f t="shared" si="9"/>
        <v>3.6571428571428575</v>
      </c>
    </row>
    <row r="17" spans="1:31" x14ac:dyDescent="0.25">
      <c r="A17" s="38">
        <f t="shared" si="14"/>
        <v>103.79695003276542</v>
      </c>
      <c r="B17" s="36">
        <f t="shared" si="10"/>
        <v>31.142857142857149</v>
      </c>
      <c r="C17" s="25">
        <f t="shared" si="12"/>
        <v>0.30003634146308089</v>
      </c>
      <c r="D17" s="26">
        <v>17.5</v>
      </c>
      <c r="E17" s="40">
        <v>16.254092889908282</v>
      </c>
      <c r="F17" s="40">
        <v>11.3</v>
      </c>
      <c r="G17" s="27">
        <v>13.8</v>
      </c>
      <c r="H17" s="27">
        <v>13.8</v>
      </c>
      <c r="I17" s="28"/>
      <c r="J17" s="33">
        <f t="shared" si="15"/>
        <v>72.65409288990827</v>
      </c>
      <c r="K17" s="30" t="s">
        <v>20</v>
      </c>
      <c r="L17" s="30">
        <v>3</v>
      </c>
      <c r="M17" s="30">
        <v>2</v>
      </c>
      <c r="N17" s="30">
        <v>2</v>
      </c>
      <c r="O17" s="30" t="s">
        <v>14</v>
      </c>
      <c r="P17" s="30">
        <v>2</v>
      </c>
      <c r="Q17" s="30">
        <v>2</v>
      </c>
      <c r="R17" s="37">
        <v>2</v>
      </c>
      <c r="S17" s="33">
        <f t="shared" si="11"/>
        <v>13</v>
      </c>
      <c r="T17" s="34"/>
      <c r="U17" s="35">
        <f t="shared" si="13"/>
        <v>1</v>
      </c>
      <c r="W17" s="35"/>
      <c r="X17">
        <f t="shared" si="2"/>
        <v>7.2</v>
      </c>
      <c r="Y17">
        <f t="shared" si="3"/>
        <v>5.6571428571428575</v>
      </c>
      <c r="Z17">
        <f t="shared" si="4"/>
        <v>3.6571428571428575</v>
      </c>
      <c r="AA17">
        <f t="shared" si="5"/>
        <v>3.6571428571428575</v>
      </c>
      <c r="AB17">
        <f t="shared" si="6"/>
        <v>0</v>
      </c>
      <c r="AC17">
        <f t="shared" si="7"/>
        <v>3.6571428571428575</v>
      </c>
      <c r="AD17">
        <f t="shared" si="8"/>
        <v>3.6571428571428575</v>
      </c>
      <c r="AE17">
        <f t="shared" si="9"/>
        <v>3.6571428571428575</v>
      </c>
    </row>
    <row r="18" spans="1:31" x14ac:dyDescent="0.25">
      <c r="A18" s="38">
        <f t="shared" si="14"/>
        <v>110.46031674111202</v>
      </c>
      <c r="B18" s="36">
        <f t="shared" si="10"/>
        <v>33.142857142857146</v>
      </c>
      <c r="C18" s="25">
        <f t="shared" si="12"/>
        <v>0.30004311159576613</v>
      </c>
      <c r="D18" s="26">
        <v>17.5</v>
      </c>
      <c r="E18" s="40">
        <v>17.5</v>
      </c>
      <c r="F18" s="40">
        <v>14.717459598254887</v>
      </c>
      <c r="G18" s="27">
        <v>13.8</v>
      </c>
      <c r="H18" s="27">
        <v>13.8</v>
      </c>
      <c r="I18" s="28"/>
      <c r="J18" s="33">
        <f t="shared" si="15"/>
        <v>77.317459598254885</v>
      </c>
      <c r="K18" s="30" t="s">
        <v>20</v>
      </c>
      <c r="L18" s="30">
        <v>3</v>
      </c>
      <c r="M18" s="30">
        <v>3</v>
      </c>
      <c r="N18" s="30">
        <v>2</v>
      </c>
      <c r="O18" s="30" t="s">
        <v>14</v>
      </c>
      <c r="P18" s="30">
        <v>2</v>
      </c>
      <c r="Q18" s="30">
        <v>2</v>
      </c>
      <c r="R18" s="37">
        <v>2</v>
      </c>
      <c r="S18" s="33">
        <f t="shared" si="11"/>
        <v>14</v>
      </c>
      <c r="T18" s="34"/>
      <c r="U18" s="35">
        <f t="shared" si="13"/>
        <v>1</v>
      </c>
      <c r="W18" s="35"/>
      <c r="X18">
        <f t="shared" si="2"/>
        <v>7.2</v>
      </c>
      <c r="Y18">
        <f t="shared" si="3"/>
        <v>5.6571428571428575</v>
      </c>
      <c r="Z18">
        <f t="shared" si="4"/>
        <v>5.6571428571428575</v>
      </c>
      <c r="AA18">
        <f t="shared" si="5"/>
        <v>3.6571428571428575</v>
      </c>
      <c r="AB18">
        <f t="shared" si="6"/>
        <v>0</v>
      </c>
      <c r="AC18">
        <f t="shared" si="7"/>
        <v>3.6571428571428575</v>
      </c>
      <c r="AD18">
        <f t="shared" si="8"/>
        <v>3.6571428571428575</v>
      </c>
      <c r="AE18">
        <f t="shared" si="9"/>
        <v>3.6571428571428575</v>
      </c>
    </row>
    <row r="19" spans="1:31" x14ac:dyDescent="0.25">
      <c r="A19" s="38">
        <f t="shared" si="14"/>
        <v>117.04285714285714</v>
      </c>
      <c r="B19" s="36">
        <f t="shared" si="10"/>
        <v>35.142857142857146</v>
      </c>
      <c r="C19" s="25">
        <f t="shared" si="12"/>
        <v>0.30025631636763095</v>
      </c>
      <c r="D19" s="26">
        <v>17.5</v>
      </c>
      <c r="E19" s="40">
        <v>17.5</v>
      </c>
      <c r="F19" s="40">
        <v>17.5</v>
      </c>
      <c r="G19" s="27">
        <v>15.6</v>
      </c>
      <c r="H19" s="27">
        <v>13.8</v>
      </c>
      <c r="I19" s="28"/>
      <c r="J19" s="33">
        <f t="shared" si="15"/>
        <v>81.899999999999991</v>
      </c>
      <c r="K19" s="30" t="s">
        <v>20</v>
      </c>
      <c r="L19" s="30">
        <v>3</v>
      </c>
      <c r="M19" s="30">
        <v>3</v>
      </c>
      <c r="N19" s="30">
        <v>3</v>
      </c>
      <c r="O19" s="30" t="s">
        <v>14</v>
      </c>
      <c r="P19" s="30">
        <v>2</v>
      </c>
      <c r="Q19" s="30">
        <v>2</v>
      </c>
      <c r="R19" s="37">
        <v>2</v>
      </c>
      <c r="S19" s="33">
        <f t="shared" si="11"/>
        <v>15</v>
      </c>
      <c r="T19" s="34"/>
      <c r="U19" s="35">
        <f t="shared" si="13"/>
        <v>1</v>
      </c>
      <c r="W19" s="35"/>
      <c r="X19">
        <f t="shared" si="2"/>
        <v>7.2</v>
      </c>
      <c r="Y19">
        <f t="shared" si="3"/>
        <v>5.6571428571428575</v>
      </c>
      <c r="Z19">
        <f t="shared" si="4"/>
        <v>5.6571428571428575</v>
      </c>
      <c r="AA19">
        <f t="shared" si="5"/>
        <v>5.6571428571428575</v>
      </c>
      <c r="AB19">
        <f t="shared" si="6"/>
        <v>0</v>
      </c>
      <c r="AC19">
        <f t="shared" si="7"/>
        <v>3.6571428571428575</v>
      </c>
      <c r="AD19">
        <f t="shared" si="8"/>
        <v>3.6571428571428575</v>
      </c>
      <c r="AE19">
        <f t="shared" si="9"/>
        <v>3.6571428571428575</v>
      </c>
    </row>
    <row r="20" spans="1:31" x14ac:dyDescent="0.25">
      <c r="A20" s="38">
        <f t="shared" si="14"/>
        <v>123.766282854011</v>
      </c>
      <c r="B20" s="36">
        <f t="shared" si="10"/>
        <v>37.142857142857146</v>
      </c>
      <c r="C20" s="25">
        <f t="shared" si="12"/>
        <v>0.30010481276769979</v>
      </c>
      <c r="D20" s="26">
        <v>17.5</v>
      </c>
      <c r="E20" s="40">
        <v>17.5</v>
      </c>
      <c r="F20" s="40">
        <v>17.5</v>
      </c>
      <c r="G20" s="27">
        <v>18.899999999999999</v>
      </c>
      <c r="H20" s="27">
        <v>15.223425711153858</v>
      </c>
      <c r="I20" s="28"/>
      <c r="J20" s="33">
        <f t="shared" si="15"/>
        <v>86.623425711153857</v>
      </c>
      <c r="K20" s="30" t="s">
        <v>20</v>
      </c>
      <c r="L20" s="30">
        <v>3</v>
      </c>
      <c r="M20" s="30">
        <v>3</v>
      </c>
      <c r="N20" s="30">
        <v>3</v>
      </c>
      <c r="O20" s="30" t="s">
        <v>14</v>
      </c>
      <c r="P20" s="30">
        <v>3</v>
      </c>
      <c r="Q20" s="30">
        <v>2</v>
      </c>
      <c r="R20" s="37">
        <v>2</v>
      </c>
      <c r="S20" s="33">
        <f t="shared" si="11"/>
        <v>16</v>
      </c>
      <c r="T20" s="34"/>
      <c r="U20" s="35">
        <f t="shared" si="13"/>
        <v>1</v>
      </c>
      <c r="W20" s="35"/>
      <c r="X20">
        <f t="shared" si="2"/>
        <v>7.2</v>
      </c>
      <c r="Y20">
        <f t="shared" si="3"/>
        <v>5.6571428571428575</v>
      </c>
      <c r="Z20">
        <f t="shared" si="4"/>
        <v>5.6571428571428575</v>
      </c>
      <c r="AA20">
        <f t="shared" si="5"/>
        <v>5.6571428571428575</v>
      </c>
      <c r="AB20">
        <f t="shared" si="6"/>
        <v>0</v>
      </c>
      <c r="AC20">
        <f t="shared" si="7"/>
        <v>5.6571428571428575</v>
      </c>
      <c r="AD20">
        <f t="shared" si="8"/>
        <v>3.6571428571428575</v>
      </c>
      <c r="AE20">
        <f t="shared" si="9"/>
        <v>3.6571428571428575</v>
      </c>
    </row>
    <row r="21" spans="1:31" x14ac:dyDescent="0.25">
      <c r="A21" s="38">
        <f t="shared" si="14"/>
        <v>130.34585714285714</v>
      </c>
      <c r="B21" s="36">
        <f t="shared" si="10"/>
        <v>39.142857142857146</v>
      </c>
      <c r="C21" s="25">
        <f t="shared" si="12"/>
        <v>0.30029997117558671</v>
      </c>
      <c r="D21" s="26">
        <v>17.5</v>
      </c>
      <c r="E21" s="40">
        <v>17.5</v>
      </c>
      <c r="F21" s="40">
        <v>14.803000000000001</v>
      </c>
      <c r="G21" s="40">
        <v>13.8</v>
      </c>
      <c r="H21" s="27">
        <v>13.8</v>
      </c>
      <c r="I21" s="28">
        <v>13.8</v>
      </c>
      <c r="J21" s="33">
        <f t="shared" si="15"/>
        <v>91.202999999999989</v>
      </c>
      <c r="K21" s="30" t="s">
        <v>20</v>
      </c>
      <c r="L21" s="30">
        <v>3</v>
      </c>
      <c r="M21" s="30">
        <v>3</v>
      </c>
      <c r="N21" s="30">
        <v>3</v>
      </c>
      <c r="O21" s="30" t="s">
        <v>14</v>
      </c>
      <c r="P21" s="30">
        <v>3</v>
      </c>
      <c r="Q21" s="30">
        <v>3</v>
      </c>
      <c r="R21" s="37">
        <v>2</v>
      </c>
      <c r="S21" s="33">
        <f t="shared" si="11"/>
        <v>17</v>
      </c>
      <c r="T21" s="34"/>
      <c r="U21" s="35">
        <f t="shared" si="13"/>
        <v>1</v>
      </c>
      <c r="W21" s="35"/>
      <c r="X21">
        <f t="shared" si="2"/>
        <v>7.2</v>
      </c>
      <c r="Y21">
        <f t="shared" si="3"/>
        <v>5.6571428571428575</v>
      </c>
      <c r="Z21">
        <f t="shared" si="4"/>
        <v>5.6571428571428575</v>
      </c>
      <c r="AA21">
        <f t="shared" si="5"/>
        <v>5.6571428571428575</v>
      </c>
      <c r="AB21">
        <f t="shared" si="6"/>
        <v>0</v>
      </c>
      <c r="AC21">
        <f t="shared" si="7"/>
        <v>5.6571428571428575</v>
      </c>
      <c r="AD21">
        <f t="shared" si="8"/>
        <v>5.6571428571428575</v>
      </c>
      <c r="AE21">
        <f t="shared" si="9"/>
        <v>3.6571428571428575</v>
      </c>
    </row>
    <row r="22" spans="1:31" x14ac:dyDescent="0.25">
      <c r="A22" s="38">
        <f t="shared" si="14"/>
        <v>137.12397952098215</v>
      </c>
      <c r="B22" s="36">
        <f t="shared" si="10"/>
        <v>41.142857142857146</v>
      </c>
      <c r="C22" s="25">
        <f t="shared" si="12"/>
        <v>0.30004130048283523</v>
      </c>
      <c r="D22" s="26">
        <v>17.5</v>
      </c>
      <c r="E22" s="40">
        <v>17.5</v>
      </c>
      <c r="F22" s="40">
        <v>17.5</v>
      </c>
      <c r="G22" s="40">
        <v>15.881122378125012</v>
      </c>
      <c r="H22" s="27">
        <v>13.8</v>
      </c>
      <c r="I22" s="28">
        <v>13.8</v>
      </c>
      <c r="J22" s="33">
        <f t="shared" si="15"/>
        <v>95.981122378125008</v>
      </c>
      <c r="K22" s="30" t="s">
        <v>20</v>
      </c>
      <c r="L22" s="30">
        <v>3</v>
      </c>
      <c r="M22" s="30">
        <v>3</v>
      </c>
      <c r="N22" s="30">
        <v>3</v>
      </c>
      <c r="O22" s="30" t="s">
        <v>14</v>
      </c>
      <c r="P22" s="30">
        <v>3</v>
      </c>
      <c r="Q22" s="30">
        <v>3</v>
      </c>
      <c r="R22" s="37">
        <v>3</v>
      </c>
      <c r="S22" s="33">
        <f t="shared" si="11"/>
        <v>18</v>
      </c>
      <c r="T22" s="34"/>
      <c r="U22" s="35">
        <f t="shared" si="13"/>
        <v>1</v>
      </c>
      <c r="W22" s="35"/>
      <c r="X22">
        <f t="shared" si="2"/>
        <v>7.2</v>
      </c>
      <c r="Y22">
        <f t="shared" si="3"/>
        <v>5.6571428571428575</v>
      </c>
      <c r="Z22">
        <f t="shared" si="4"/>
        <v>5.6571428571428575</v>
      </c>
      <c r="AA22">
        <f t="shared" si="5"/>
        <v>5.6571428571428575</v>
      </c>
      <c r="AB22">
        <f t="shared" si="6"/>
        <v>0</v>
      </c>
      <c r="AC22">
        <f t="shared" si="7"/>
        <v>5.6571428571428575</v>
      </c>
      <c r="AD22">
        <f t="shared" si="8"/>
        <v>5.6571428571428575</v>
      </c>
      <c r="AE22">
        <f t="shared" si="9"/>
        <v>5.6571428571428575</v>
      </c>
    </row>
    <row r="23" spans="1:31" x14ac:dyDescent="0.25">
      <c r="A23" s="38">
        <f t="shared" si="14"/>
        <v>143.91428571428571</v>
      </c>
      <c r="B23" s="36">
        <f t="shared" si="10"/>
        <v>43.114285714285721</v>
      </c>
      <c r="C23" s="25">
        <f t="shared" si="12"/>
        <v>0.29958308516974397</v>
      </c>
      <c r="D23" s="26">
        <v>17.5</v>
      </c>
      <c r="E23" s="40">
        <v>17.5</v>
      </c>
      <c r="F23" s="40">
        <v>17.5</v>
      </c>
      <c r="G23" s="40">
        <v>18.899999999999999</v>
      </c>
      <c r="H23" s="27">
        <v>15.6</v>
      </c>
      <c r="I23" s="28">
        <v>13.8</v>
      </c>
      <c r="J23" s="33">
        <f t="shared" si="15"/>
        <v>100.8</v>
      </c>
      <c r="K23" s="30" t="s">
        <v>20</v>
      </c>
      <c r="L23" s="30">
        <f>L17+1</f>
        <v>4</v>
      </c>
      <c r="M23" s="30">
        <f t="shared" ref="M23:N23" si="16">M17+1</f>
        <v>3</v>
      </c>
      <c r="N23" s="30">
        <f t="shared" si="16"/>
        <v>3</v>
      </c>
      <c r="O23" s="30" t="s">
        <v>14</v>
      </c>
      <c r="P23" s="30">
        <f t="shared" ref="P23:R23" si="17">P17+1</f>
        <v>3</v>
      </c>
      <c r="Q23" s="30">
        <f t="shared" si="17"/>
        <v>3</v>
      </c>
      <c r="R23" s="37">
        <f t="shared" si="17"/>
        <v>3</v>
      </c>
      <c r="S23" s="33">
        <f t="shared" si="11"/>
        <v>19</v>
      </c>
      <c r="T23" s="34"/>
      <c r="U23" s="35">
        <f t="shared" si="13"/>
        <v>1</v>
      </c>
      <c r="W23" s="35"/>
      <c r="X23">
        <f t="shared" si="2"/>
        <v>7.2</v>
      </c>
      <c r="Y23">
        <f t="shared" si="3"/>
        <v>7.6285714285714281</v>
      </c>
      <c r="Z23">
        <f t="shared" si="4"/>
        <v>5.6571428571428575</v>
      </c>
      <c r="AA23">
        <f t="shared" si="5"/>
        <v>5.6571428571428575</v>
      </c>
      <c r="AB23">
        <f t="shared" si="6"/>
        <v>0</v>
      </c>
      <c r="AC23">
        <f t="shared" si="7"/>
        <v>5.6571428571428575</v>
      </c>
      <c r="AD23">
        <f t="shared" si="8"/>
        <v>5.6571428571428575</v>
      </c>
      <c r="AE23">
        <f t="shared" si="9"/>
        <v>5.6571428571428575</v>
      </c>
    </row>
    <row r="24" spans="1:31" x14ac:dyDescent="0.25">
      <c r="A24" s="38">
        <f t="shared" si="14"/>
        <v>150.3857142857143</v>
      </c>
      <c r="B24" s="36">
        <f t="shared" si="10"/>
        <v>45.085714285714289</v>
      </c>
      <c r="C24" s="25">
        <f t="shared" si="12"/>
        <v>0.29980051296665716</v>
      </c>
      <c r="D24" s="26">
        <v>17.5</v>
      </c>
      <c r="E24" s="40">
        <v>17.5</v>
      </c>
      <c r="F24" s="40">
        <v>17.5</v>
      </c>
      <c r="G24" s="40">
        <v>18.899999999999999</v>
      </c>
      <c r="H24" s="27">
        <v>18.899999999999999</v>
      </c>
      <c r="I24" s="28">
        <v>15</v>
      </c>
      <c r="J24" s="33">
        <f t="shared" si="15"/>
        <v>105.30000000000001</v>
      </c>
      <c r="K24" s="30" t="s">
        <v>20</v>
      </c>
      <c r="L24" s="30">
        <f t="shared" ref="L24:N24" si="18">L18+1</f>
        <v>4</v>
      </c>
      <c r="M24" s="30">
        <f t="shared" si="18"/>
        <v>4</v>
      </c>
      <c r="N24" s="30">
        <f t="shared" si="18"/>
        <v>3</v>
      </c>
      <c r="O24" s="30" t="s">
        <v>14</v>
      </c>
      <c r="P24" s="30">
        <f t="shared" ref="P24:R24" si="19">P18+1</f>
        <v>3</v>
      </c>
      <c r="Q24" s="30">
        <f t="shared" si="19"/>
        <v>3</v>
      </c>
      <c r="R24" s="37">
        <f t="shared" si="19"/>
        <v>3</v>
      </c>
      <c r="S24" s="33">
        <f t="shared" si="11"/>
        <v>20</v>
      </c>
      <c r="T24" s="34"/>
      <c r="U24" s="35">
        <f t="shared" si="13"/>
        <v>1</v>
      </c>
      <c r="W24" s="35"/>
      <c r="X24">
        <f t="shared" si="2"/>
        <v>7.2</v>
      </c>
      <c r="Y24">
        <f t="shared" si="3"/>
        <v>7.6285714285714281</v>
      </c>
      <c r="Z24">
        <f t="shared" si="4"/>
        <v>7.6285714285714281</v>
      </c>
      <c r="AA24">
        <f t="shared" si="5"/>
        <v>5.6571428571428575</v>
      </c>
      <c r="AB24">
        <f t="shared" si="6"/>
        <v>0</v>
      </c>
      <c r="AC24">
        <f t="shared" si="7"/>
        <v>5.6571428571428575</v>
      </c>
      <c r="AD24">
        <f t="shared" si="8"/>
        <v>5.6571428571428575</v>
      </c>
      <c r="AE24">
        <f t="shared" si="9"/>
        <v>5.6571428571428575</v>
      </c>
    </row>
    <row r="25" spans="1:31" x14ac:dyDescent="0.25">
      <c r="A25" s="38">
        <f t="shared" si="14"/>
        <v>156.25714285714287</v>
      </c>
      <c r="B25" s="36">
        <f t="shared" si="10"/>
        <v>47.057142857142857</v>
      </c>
      <c r="C25" s="25">
        <f t="shared" si="12"/>
        <v>0.3011519473395502</v>
      </c>
      <c r="D25" s="26">
        <v>17.5</v>
      </c>
      <c r="E25" s="40">
        <v>17.5</v>
      </c>
      <c r="F25" s="40">
        <v>17.5</v>
      </c>
      <c r="G25" s="40">
        <v>18.899999999999999</v>
      </c>
      <c r="H25" s="27">
        <v>18.899999999999999</v>
      </c>
      <c r="I25" s="28">
        <v>18.899999999999999</v>
      </c>
      <c r="J25" s="33">
        <f t="shared" si="15"/>
        <v>109.20000000000002</v>
      </c>
      <c r="K25" s="30" t="s">
        <v>20</v>
      </c>
      <c r="L25" s="30">
        <f t="shared" ref="L25:N25" si="20">L19+1</f>
        <v>4</v>
      </c>
      <c r="M25" s="30">
        <f t="shared" si="20"/>
        <v>4</v>
      </c>
      <c r="N25" s="30">
        <f t="shared" si="20"/>
        <v>4</v>
      </c>
      <c r="O25" s="30" t="s">
        <v>14</v>
      </c>
      <c r="P25" s="30">
        <f t="shared" ref="P25:R25" si="21">P19+1</f>
        <v>3</v>
      </c>
      <c r="Q25" s="30">
        <f t="shared" si="21"/>
        <v>3</v>
      </c>
      <c r="R25" s="37">
        <f t="shared" si="21"/>
        <v>3</v>
      </c>
      <c r="S25" s="33">
        <f t="shared" si="11"/>
        <v>21</v>
      </c>
      <c r="T25" s="34"/>
      <c r="U25" s="35">
        <f t="shared" si="13"/>
        <v>1</v>
      </c>
      <c r="W25" s="35"/>
      <c r="X25">
        <f t="shared" si="2"/>
        <v>7.2</v>
      </c>
      <c r="Y25">
        <f t="shared" si="3"/>
        <v>7.6285714285714281</v>
      </c>
      <c r="Z25">
        <f t="shared" si="4"/>
        <v>7.6285714285714281</v>
      </c>
      <c r="AA25">
        <f t="shared" si="5"/>
        <v>7.6285714285714281</v>
      </c>
      <c r="AB25">
        <f t="shared" si="6"/>
        <v>0</v>
      </c>
      <c r="AC25">
        <f t="shared" si="7"/>
        <v>5.6571428571428575</v>
      </c>
      <c r="AD25">
        <f t="shared" si="8"/>
        <v>5.6571428571428575</v>
      </c>
      <c r="AE25">
        <f t="shared" si="9"/>
        <v>5.6571428571428575</v>
      </c>
    </row>
    <row r="26" spans="1:31" x14ac:dyDescent="0.25">
      <c r="A26" s="38">
        <f t="shared" si="14"/>
        <v>158.22857142857146</v>
      </c>
      <c r="B26" s="36">
        <f t="shared" si="10"/>
        <v>49.028571428571425</v>
      </c>
      <c r="C26" s="25">
        <f t="shared" si="12"/>
        <v>0.30985915492957739</v>
      </c>
      <c r="D26" s="26">
        <v>17.5</v>
      </c>
      <c r="E26" s="40">
        <v>17.5</v>
      </c>
      <c r="F26" s="40">
        <v>17.5</v>
      </c>
      <c r="G26" s="40">
        <v>18.899999999999999</v>
      </c>
      <c r="H26" s="40">
        <v>18.899999999999999</v>
      </c>
      <c r="I26" s="28">
        <v>18.899999999999999</v>
      </c>
      <c r="J26" s="33">
        <f t="shared" si="15"/>
        <v>109.20000000000002</v>
      </c>
      <c r="K26" s="30" t="s">
        <v>20</v>
      </c>
      <c r="L26" s="30">
        <f t="shared" ref="L26:N26" si="22">L20+1</f>
        <v>4</v>
      </c>
      <c r="M26" s="30">
        <f t="shared" si="22"/>
        <v>4</v>
      </c>
      <c r="N26" s="30">
        <f t="shared" si="22"/>
        <v>4</v>
      </c>
      <c r="O26" s="30" t="s">
        <v>14</v>
      </c>
      <c r="P26" s="30">
        <f t="shared" ref="P26:R26" si="23">P20+1</f>
        <v>4</v>
      </c>
      <c r="Q26" s="30">
        <f t="shared" si="23"/>
        <v>3</v>
      </c>
      <c r="R26" s="37">
        <f t="shared" si="23"/>
        <v>3</v>
      </c>
      <c r="S26" s="33">
        <f t="shared" si="11"/>
        <v>22</v>
      </c>
      <c r="T26" s="34"/>
      <c r="U26" s="35">
        <f t="shared" si="13"/>
        <v>1</v>
      </c>
      <c r="W26" s="35"/>
      <c r="X26">
        <f t="shared" si="2"/>
        <v>7.2</v>
      </c>
      <c r="Y26">
        <f t="shared" si="3"/>
        <v>7.6285714285714281</v>
      </c>
      <c r="Z26">
        <f t="shared" si="4"/>
        <v>7.6285714285714281</v>
      </c>
      <c r="AA26">
        <f t="shared" si="5"/>
        <v>7.6285714285714281</v>
      </c>
      <c r="AB26">
        <f t="shared" si="6"/>
        <v>0</v>
      </c>
      <c r="AC26">
        <f t="shared" si="7"/>
        <v>7.6285714285714281</v>
      </c>
      <c r="AD26">
        <f t="shared" si="8"/>
        <v>5.6571428571428575</v>
      </c>
      <c r="AE26">
        <f t="shared" si="9"/>
        <v>5.6571428571428575</v>
      </c>
    </row>
    <row r="27" spans="1:31" x14ac:dyDescent="0.25">
      <c r="A27" s="38">
        <f t="shared" si="14"/>
        <v>160.20000000000002</v>
      </c>
      <c r="B27" s="36">
        <f t="shared" si="10"/>
        <v>50.999999999999993</v>
      </c>
      <c r="C27" s="25">
        <f t="shared" si="12"/>
        <v>0.31835205992509358</v>
      </c>
      <c r="D27" s="26">
        <v>17.5</v>
      </c>
      <c r="E27" s="40">
        <v>17.5</v>
      </c>
      <c r="F27" s="40">
        <v>17.5</v>
      </c>
      <c r="G27" s="40">
        <v>18.899999999999999</v>
      </c>
      <c r="H27" s="40">
        <v>18.899999999999999</v>
      </c>
      <c r="I27" s="28">
        <v>18.899999999999999</v>
      </c>
      <c r="J27" s="33">
        <f t="shared" si="15"/>
        <v>109.20000000000002</v>
      </c>
      <c r="K27" s="30" t="s">
        <v>20</v>
      </c>
      <c r="L27" s="30">
        <f t="shared" ref="L27:N27" si="24">L21+1</f>
        <v>4</v>
      </c>
      <c r="M27" s="30">
        <f t="shared" si="24"/>
        <v>4</v>
      </c>
      <c r="N27" s="30">
        <f t="shared" si="24"/>
        <v>4</v>
      </c>
      <c r="O27" s="30" t="s">
        <v>14</v>
      </c>
      <c r="P27" s="30">
        <f t="shared" ref="P27:R27" si="25">P21+1</f>
        <v>4</v>
      </c>
      <c r="Q27" s="30">
        <f t="shared" si="25"/>
        <v>4</v>
      </c>
      <c r="R27" s="37">
        <f t="shared" si="25"/>
        <v>3</v>
      </c>
      <c r="S27" s="33">
        <f t="shared" si="11"/>
        <v>23</v>
      </c>
      <c r="T27" s="34"/>
      <c r="U27" s="35">
        <f t="shared" si="13"/>
        <v>1</v>
      </c>
      <c r="W27" s="35"/>
      <c r="X27">
        <f t="shared" si="2"/>
        <v>7.2</v>
      </c>
      <c r="Y27">
        <f t="shared" si="3"/>
        <v>7.6285714285714281</v>
      </c>
      <c r="Z27">
        <f t="shared" si="4"/>
        <v>7.6285714285714281</v>
      </c>
      <c r="AA27">
        <f t="shared" si="5"/>
        <v>7.6285714285714281</v>
      </c>
      <c r="AB27">
        <f t="shared" si="6"/>
        <v>0</v>
      </c>
      <c r="AC27">
        <f t="shared" si="7"/>
        <v>7.6285714285714281</v>
      </c>
      <c r="AD27">
        <f t="shared" si="8"/>
        <v>7.6285714285714281</v>
      </c>
      <c r="AE27">
        <f t="shared" si="9"/>
        <v>5.6571428571428575</v>
      </c>
    </row>
    <row r="28" spans="1:31" x14ac:dyDescent="0.25">
      <c r="A28" s="38">
        <f t="shared" si="14"/>
        <v>162.17142857142858</v>
      </c>
      <c r="B28" s="36">
        <f t="shared" si="10"/>
        <v>52.971428571428561</v>
      </c>
      <c r="C28" s="25">
        <f t="shared" si="12"/>
        <v>0.32663847780126842</v>
      </c>
      <c r="D28" s="26">
        <v>17.5</v>
      </c>
      <c r="E28" s="40">
        <v>17.5</v>
      </c>
      <c r="F28" s="40">
        <v>17.5</v>
      </c>
      <c r="G28" s="40">
        <v>18.899999999999999</v>
      </c>
      <c r="H28" s="40">
        <v>18.899999999999999</v>
      </c>
      <c r="I28" s="28">
        <v>18.899999999999999</v>
      </c>
      <c r="J28" s="33">
        <f t="shared" si="15"/>
        <v>109.20000000000002</v>
      </c>
      <c r="K28" s="30" t="s">
        <v>20</v>
      </c>
      <c r="L28" s="30">
        <f t="shared" ref="L28:N28" si="26">L22+1</f>
        <v>4</v>
      </c>
      <c r="M28" s="30">
        <f t="shared" si="26"/>
        <v>4</v>
      </c>
      <c r="N28" s="30">
        <f t="shared" si="26"/>
        <v>4</v>
      </c>
      <c r="O28" s="30" t="s">
        <v>14</v>
      </c>
      <c r="P28" s="30">
        <f t="shared" ref="P28:R28" si="27">P22+1</f>
        <v>4</v>
      </c>
      <c r="Q28" s="30">
        <f t="shared" si="27"/>
        <v>4</v>
      </c>
      <c r="R28" s="37">
        <f t="shared" si="27"/>
        <v>4</v>
      </c>
      <c r="S28" s="33">
        <f t="shared" si="11"/>
        <v>24</v>
      </c>
      <c r="T28" s="34"/>
      <c r="U28" s="35">
        <f t="shared" si="13"/>
        <v>1</v>
      </c>
      <c r="W28" s="35"/>
      <c r="X28">
        <f t="shared" si="2"/>
        <v>7.2</v>
      </c>
      <c r="Y28">
        <f t="shared" si="3"/>
        <v>7.6285714285714281</v>
      </c>
      <c r="Z28">
        <f t="shared" si="4"/>
        <v>7.6285714285714281</v>
      </c>
      <c r="AA28">
        <f t="shared" si="5"/>
        <v>7.6285714285714281</v>
      </c>
      <c r="AB28">
        <f t="shared" si="6"/>
        <v>0</v>
      </c>
      <c r="AC28">
        <f t="shared" si="7"/>
        <v>7.6285714285714281</v>
      </c>
      <c r="AD28">
        <f t="shared" si="8"/>
        <v>7.6285714285714281</v>
      </c>
      <c r="AE28">
        <f t="shared" si="9"/>
        <v>7.6285714285714281</v>
      </c>
    </row>
    <row r="29" spans="1:31" x14ac:dyDescent="0.25">
      <c r="A29" s="38">
        <f t="shared" si="14"/>
        <v>164.12857142857143</v>
      </c>
      <c r="B29" s="36">
        <f t="shared" si="10"/>
        <v>54.928571428571416</v>
      </c>
      <c r="C29" s="25">
        <f t="shared" si="12"/>
        <v>0.33466794325006521</v>
      </c>
      <c r="D29" s="26">
        <v>17.5</v>
      </c>
      <c r="E29" s="40">
        <v>17.5</v>
      </c>
      <c r="F29" s="40">
        <v>17.5</v>
      </c>
      <c r="G29" s="40">
        <v>18.899999999999999</v>
      </c>
      <c r="H29" s="40">
        <v>18.899999999999999</v>
      </c>
      <c r="I29" s="28">
        <v>18.899999999999999</v>
      </c>
      <c r="J29" s="33">
        <f t="shared" si="15"/>
        <v>109.20000000000002</v>
      </c>
      <c r="K29" s="30" t="s">
        <v>20</v>
      </c>
      <c r="L29" s="30">
        <f t="shared" ref="L29:N29" si="28">L23+1</f>
        <v>5</v>
      </c>
      <c r="M29" s="30">
        <f t="shared" si="28"/>
        <v>4</v>
      </c>
      <c r="N29" s="30">
        <f t="shared" si="28"/>
        <v>4</v>
      </c>
      <c r="O29" s="30" t="s">
        <v>14</v>
      </c>
      <c r="P29" s="30">
        <f t="shared" ref="P29:R29" si="29">P23+1</f>
        <v>4</v>
      </c>
      <c r="Q29" s="30">
        <f t="shared" si="29"/>
        <v>4</v>
      </c>
      <c r="R29" s="37">
        <f t="shared" si="29"/>
        <v>4</v>
      </c>
      <c r="S29" s="33">
        <f t="shared" si="11"/>
        <v>25</v>
      </c>
      <c r="T29" s="34"/>
      <c r="U29" s="35">
        <f t="shared" si="13"/>
        <v>1</v>
      </c>
      <c r="W29" s="35"/>
      <c r="X29">
        <f t="shared" si="2"/>
        <v>7.2</v>
      </c>
      <c r="Y29">
        <f t="shared" si="3"/>
        <v>9.5857142857142854</v>
      </c>
      <c r="Z29">
        <f t="shared" si="4"/>
        <v>7.6285714285714281</v>
      </c>
      <c r="AA29">
        <f t="shared" si="5"/>
        <v>7.6285714285714281</v>
      </c>
      <c r="AB29">
        <f t="shared" si="6"/>
        <v>0</v>
      </c>
      <c r="AC29">
        <f t="shared" si="7"/>
        <v>7.6285714285714281</v>
      </c>
      <c r="AD29">
        <f t="shared" si="8"/>
        <v>7.6285714285714281</v>
      </c>
      <c r="AE29">
        <f t="shared" si="9"/>
        <v>7.6285714285714281</v>
      </c>
    </row>
    <row r="30" spans="1:31" x14ac:dyDescent="0.25">
      <c r="A30" s="38">
        <f t="shared" si="14"/>
        <v>166.08571428571429</v>
      </c>
      <c r="B30" s="36">
        <f t="shared" si="10"/>
        <v>56.885714285714279</v>
      </c>
      <c r="C30" s="25">
        <f t="shared" si="12"/>
        <v>0.34250817134009975</v>
      </c>
      <c r="D30" s="26">
        <v>17.5</v>
      </c>
      <c r="E30" s="40">
        <v>17.5</v>
      </c>
      <c r="F30" s="40">
        <v>17.5</v>
      </c>
      <c r="G30" s="40">
        <v>18.899999999999999</v>
      </c>
      <c r="H30" s="40">
        <v>18.899999999999999</v>
      </c>
      <c r="I30" s="41">
        <v>18.899999999999999</v>
      </c>
      <c r="J30" s="33">
        <f t="shared" si="15"/>
        <v>109.20000000000002</v>
      </c>
      <c r="K30" s="30" t="s">
        <v>20</v>
      </c>
      <c r="L30" s="30">
        <f t="shared" ref="L30:N30" si="30">L24+1</f>
        <v>5</v>
      </c>
      <c r="M30" s="30">
        <f t="shared" si="30"/>
        <v>5</v>
      </c>
      <c r="N30" s="30">
        <f t="shared" si="30"/>
        <v>4</v>
      </c>
      <c r="O30" s="30" t="s">
        <v>14</v>
      </c>
      <c r="P30" s="30">
        <f t="shared" ref="P30:R30" si="31">P24+1</f>
        <v>4</v>
      </c>
      <c r="Q30" s="30">
        <f t="shared" si="31"/>
        <v>4</v>
      </c>
      <c r="R30" s="37">
        <f t="shared" si="31"/>
        <v>4</v>
      </c>
      <c r="S30" s="33">
        <f t="shared" si="11"/>
        <v>26</v>
      </c>
      <c r="T30" s="34"/>
      <c r="U30" s="35">
        <f t="shared" si="13"/>
        <v>1</v>
      </c>
      <c r="W30" s="35"/>
      <c r="X30">
        <f t="shared" si="2"/>
        <v>7.2</v>
      </c>
      <c r="Y30">
        <f t="shared" si="3"/>
        <v>9.5857142857142854</v>
      </c>
      <c r="Z30">
        <f t="shared" si="4"/>
        <v>9.5857142857142854</v>
      </c>
      <c r="AA30">
        <f t="shared" si="5"/>
        <v>7.6285714285714281</v>
      </c>
      <c r="AB30">
        <f t="shared" si="6"/>
        <v>0</v>
      </c>
      <c r="AC30">
        <f t="shared" si="7"/>
        <v>7.6285714285714281</v>
      </c>
      <c r="AD30">
        <f t="shared" si="8"/>
        <v>7.6285714285714281</v>
      </c>
      <c r="AE30">
        <f t="shared" si="9"/>
        <v>7.6285714285714281</v>
      </c>
    </row>
    <row r="31" spans="1:31" x14ac:dyDescent="0.25">
      <c r="A31" s="38">
        <f t="shared" si="14"/>
        <v>168.04285714285714</v>
      </c>
      <c r="B31" s="36">
        <f t="shared" si="10"/>
        <v>58.842857142857135</v>
      </c>
      <c r="C31" s="25">
        <f t="shared" si="12"/>
        <v>0.35016577403723537</v>
      </c>
      <c r="D31" s="26">
        <v>17.5</v>
      </c>
      <c r="E31" s="40">
        <v>17.5</v>
      </c>
      <c r="F31" s="40">
        <v>17.5</v>
      </c>
      <c r="G31" s="40">
        <v>18.899999999999999</v>
      </c>
      <c r="H31" s="40">
        <v>18.899999999999999</v>
      </c>
      <c r="I31" s="41">
        <v>18.899999999999999</v>
      </c>
      <c r="J31" s="33">
        <f t="shared" si="15"/>
        <v>109.20000000000002</v>
      </c>
      <c r="K31" s="30" t="s">
        <v>20</v>
      </c>
      <c r="L31" s="30">
        <f t="shared" ref="L31:N31" si="32">L25+1</f>
        <v>5</v>
      </c>
      <c r="M31" s="30">
        <f t="shared" si="32"/>
        <v>5</v>
      </c>
      <c r="N31" s="30">
        <f t="shared" si="32"/>
        <v>5</v>
      </c>
      <c r="O31" s="30" t="s">
        <v>14</v>
      </c>
      <c r="P31" s="30">
        <f t="shared" ref="P31:R31" si="33">P25+1</f>
        <v>4</v>
      </c>
      <c r="Q31" s="30">
        <f t="shared" si="33"/>
        <v>4</v>
      </c>
      <c r="R31" s="37">
        <f t="shared" si="33"/>
        <v>4</v>
      </c>
      <c r="S31" s="33">
        <f t="shared" si="11"/>
        <v>27</v>
      </c>
      <c r="T31" s="34"/>
      <c r="U31" s="35">
        <f t="shared" si="13"/>
        <v>1</v>
      </c>
      <c r="W31" s="35"/>
      <c r="X31">
        <f t="shared" si="2"/>
        <v>7.2</v>
      </c>
      <c r="Y31">
        <f t="shared" si="3"/>
        <v>9.5857142857142854</v>
      </c>
      <c r="Z31">
        <f t="shared" si="4"/>
        <v>9.5857142857142854</v>
      </c>
      <c r="AA31">
        <f t="shared" si="5"/>
        <v>9.5857142857142854</v>
      </c>
      <c r="AB31">
        <f t="shared" si="6"/>
        <v>0</v>
      </c>
      <c r="AC31">
        <f t="shared" si="7"/>
        <v>7.6285714285714281</v>
      </c>
      <c r="AD31">
        <f t="shared" si="8"/>
        <v>7.6285714285714281</v>
      </c>
      <c r="AE31">
        <f t="shared" si="9"/>
        <v>7.6285714285714281</v>
      </c>
    </row>
    <row r="32" spans="1:31" x14ac:dyDescent="0.25">
      <c r="A32" s="38">
        <f t="shared" si="14"/>
        <v>170</v>
      </c>
      <c r="B32" s="36">
        <f t="shared" si="10"/>
        <v>60.8</v>
      </c>
      <c r="C32" s="25">
        <f t="shared" si="12"/>
        <v>0.35764705882352937</v>
      </c>
      <c r="D32" s="26">
        <v>17.5</v>
      </c>
      <c r="E32" s="40">
        <v>17.5</v>
      </c>
      <c r="F32" s="40">
        <v>17.5</v>
      </c>
      <c r="G32" s="40">
        <v>18.899999999999999</v>
      </c>
      <c r="H32" s="40">
        <v>18.899999999999999</v>
      </c>
      <c r="I32" s="41">
        <v>18.899999999999999</v>
      </c>
      <c r="J32" s="33">
        <f t="shared" si="15"/>
        <v>109.20000000000002</v>
      </c>
      <c r="K32" s="30" t="s">
        <v>20</v>
      </c>
      <c r="L32" s="30">
        <f t="shared" ref="L32:N32" si="34">L26+1</f>
        <v>5</v>
      </c>
      <c r="M32" s="30">
        <f t="shared" si="34"/>
        <v>5</v>
      </c>
      <c r="N32" s="30">
        <f t="shared" si="34"/>
        <v>5</v>
      </c>
      <c r="O32" s="30" t="s">
        <v>14</v>
      </c>
      <c r="P32" s="30">
        <f t="shared" ref="P32:R32" si="35">P26+1</f>
        <v>5</v>
      </c>
      <c r="Q32" s="30">
        <f t="shared" si="35"/>
        <v>4</v>
      </c>
      <c r="R32" s="37">
        <f t="shared" si="35"/>
        <v>4</v>
      </c>
      <c r="S32" s="33">
        <f t="shared" si="11"/>
        <v>28</v>
      </c>
      <c r="T32" s="34"/>
      <c r="U32" s="35">
        <f t="shared" si="13"/>
        <v>1</v>
      </c>
      <c r="W32" s="35"/>
      <c r="X32">
        <f t="shared" si="2"/>
        <v>7.2</v>
      </c>
      <c r="Y32">
        <f t="shared" si="3"/>
        <v>9.5857142857142854</v>
      </c>
      <c r="Z32">
        <f t="shared" si="4"/>
        <v>9.5857142857142854</v>
      </c>
      <c r="AA32">
        <f t="shared" si="5"/>
        <v>9.5857142857142854</v>
      </c>
      <c r="AB32">
        <f t="shared" si="6"/>
        <v>0</v>
      </c>
      <c r="AC32">
        <f t="shared" si="7"/>
        <v>9.5857142857142854</v>
      </c>
      <c r="AD32">
        <f t="shared" si="8"/>
        <v>7.6285714285714281</v>
      </c>
      <c r="AE32">
        <f t="shared" si="9"/>
        <v>7.6285714285714281</v>
      </c>
    </row>
    <row r="33" spans="1:31" x14ac:dyDescent="0.25">
      <c r="A33" s="38">
        <f t="shared" si="14"/>
        <v>171.95714285714288</v>
      </c>
      <c r="B33" s="36">
        <f t="shared" si="10"/>
        <v>62.75714285714286</v>
      </c>
      <c r="C33" s="25">
        <f t="shared" si="12"/>
        <v>0.36495804602475695</v>
      </c>
      <c r="D33" s="26">
        <v>17.5</v>
      </c>
      <c r="E33" s="40">
        <v>17.5</v>
      </c>
      <c r="F33" s="40">
        <v>17.5</v>
      </c>
      <c r="G33" s="40">
        <v>18.899999999999999</v>
      </c>
      <c r="H33" s="40">
        <v>18.899999999999999</v>
      </c>
      <c r="I33" s="41">
        <v>18.899999999999999</v>
      </c>
      <c r="J33" s="33">
        <f t="shared" si="15"/>
        <v>109.20000000000002</v>
      </c>
      <c r="K33" s="30" t="s">
        <v>20</v>
      </c>
      <c r="L33" s="30">
        <f t="shared" ref="L33:N33" si="36">L27+1</f>
        <v>5</v>
      </c>
      <c r="M33" s="30">
        <f t="shared" si="36"/>
        <v>5</v>
      </c>
      <c r="N33" s="30">
        <f t="shared" si="36"/>
        <v>5</v>
      </c>
      <c r="O33" s="30" t="s">
        <v>14</v>
      </c>
      <c r="P33" s="30">
        <f t="shared" ref="P33:R33" si="37">P27+1</f>
        <v>5</v>
      </c>
      <c r="Q33" s="30">
        <f t="shared" si="37"/>
        <v>5</v>
      </c>
      <c r="R33" s="37">
        <f t="shared" si="37"/>
        <v>4</v>
      </c>
      <c r="S33" s="33">
        <f t="shared" si="11"/>
        <v>29</v>
      </c>
      <c r="T33" s="34"/>
      <c r="U33" s="35">
        <f t="shared" si="13"/>
        <v>1</v>
      </c>
      <c r="W33" s="35"/>
      <c r="X33">
        <f t="shared" si="2"/>
        <v>7.2</v>
      </c>
      <c r="Y33">
        <f t="shared" si="3"/>
        <v>9.5857142857142854</v>
      </c>
      <c r="Z33">
        <f t="shared" si="4"/>
        <v>9.5857142857142854</v>
      </c>
      <c r="AA33">
        <f t="shared" si="5"/>
        <v>9.5857142857142854</v>
      </c>
      <c r="AB33">
        <f t="shared" si="6"/>
        <v>0</v>
      </c>
      <c r="AC33">
        <f t="shared" si="7"/>
        <v>9.5857142857142854</v>
      </c>
      <c r="AD33">
        <f t="shared" si="8"/>
        <v>9.5857142857142854</v>
      </c>
      <c r="AE33">
        <f t="shared" si="9"/>
        <v>7.6285714285714281</v>
      </c>
    </row>
    <row r="34" spans="1:31" x14ac:dyDescent="0.25">
      <c r="A34" s="38">
        <f t="shared" si="14"/>
        <v>173.91428571428574</v>
      </c>
      <c r="B34" s="36">
        <f t="shared" si="10"/>
        <v>64.714285714285722</v>
      </c>
      <c r="C34" s="25">
        <f t="shared" si="12"/>
        <v>0.3721044849679645</v>
      </c>
      <c r="D34" s="26">
        <v>17.5</v>
      </c>
      <c r="E34" s="40">
        <v>17.5</v>
      </c>
      <c r="F34" s="40">
        <v>17.5</v>
      </c>
      <c r="G34" s="40">
        <v>18.899999999999999</v>
      </c>
      <c r="H34" s="40">
        <v>18.899999999999999</v>
      </c>
      <c r="I34" s="41">
        <v>18.899999999999999</v>
      </c>
      <c r="J34" s="33">
        <f t="shared" si="15"/>
        <v>109.20000000000002</v>
      </c>
      <c r="K34" s="30" t="s">
        <v>20</v>
      </c>
      <c r="L34" s="30">
        <f t="shared" ref="L34:N34" si="38">L28+1</f>
        <v>5</v>
      </c>
      <c r="M34" s="30">
        <f t="shared" si="38"/>
        <v>5</v>
      </c>
      <c r="N34" s="30">
        <f t="shared" si="38"/>
        <v>5</v>
      </c>
      <c r="O34" s="30" t="s">
        <v>14</v>
      </c>
      <c r="P34" s="30">
        <f t="shared" ref="P34:R34" si="39">P28+1</f>
        <v>5</v>
      </c>
      <c r="Q34" s="30">
        <f t="shared" si="39"/>
        <v>5</v>
      </c>
      <c r="R34" s="37">
        <f t="shared" si="39"/>
        <v>5</v>
      </c>
      <c r="S34" s="33">
        <f t="shared" si="11"/>
        <v>30</v>
      </c>
      <c r="T34" s="34"/>
      <c r="U34" s="35">
        <f t="shared" si="13"/>
        <v>1</v>
      </c>
      <c r="W34" s="35"/>
      <c r="X34">
        <f t="shared" si="2"/>
        <v>7.2</v>
      </c>
      <c r="Y34">
        <f t="shared" si="3"/>
        <v>9.5857142857142854</v>
      </c>
      <c r="Z34">
        <f t="shared" si="4"/>
        <v>9.5857142857142854</v>
      </c>
      <c r="AA34">
        <f t="shared" si="5"/>
        <v>9.5857142857142854</v>
      </c>
      <c r="AB34">
        <f t="shared" si="6"/>
        <v>0</v>
      </c>
      <c r="AC34">
        <f t="shared" si="7"/>
        <v>9.5857142857142854</v>
      </c>
      <c r="AD34">
        <f t="shared" si="8"/>
        <v>9.5857142857142854</v>
      </c>
      <c r="AE34">
        <f t="shared" si="9"/>
        <v>9.5857142857142854</v>
      </c>
    </row>
    <row r="35" spans="1:31" x14ac:dyDescent="0.25">
      <c r="A35" s="38">
        <f t="shared" si="14"/>
        <v>175.8857142857143</v>
      </c>
      <c r="B35" s="36">
        <f t="shared" si="10"/>
        <v>66.685714285714297</v>
      </c>
      <c r="C35" s="25">
        <f t="shared" si="12"/>
        <v>0.37914230019493184</v>
      </c>
      <c r="D35" s="26">
        <v>17.5</v>
      </c>
      <c r="E35" s="40">
        <v>17.5</v>
      </c>
      <c r="F35" s="40">
        <v>17.5</v>
      </c>
      <c r="G35" s="40">
        <v>18.899999999999999</v>
      </c>
      <c r="H35" s="40">
        <v>18.899999999999999</v>
      </c>
      <c r="I35" s="41">
        <v>18.899999999999999</v>
      </c>
      <c r="J35" s="33">
        <f t="shared" si="15"/>
        <v>109.20000000000002</v>
      </c>
      <c r="K35" s="30" t="s">
        <v>20</v>
      </c>
      <c r="L35" s="30">
        <f t="shared" ref="L35:N35" si="40">L29+1</f>
        <v>6</v>
      </c>
      <c r="M35" s="30">
        <f t="shared" si="40"/>
        <v>5</v>
      </c>
      <c r="N35" s="30">
        <f t="shared" si="40"/>
        <v>5</v>
      </c>
      <c r="O35" s="30" t="s">
        <v>14</v>
      </c>
      <c r="P35" s="30">
        <f t="shared" ref="P35:R35" si="41">P29+1</f>
        <v>5</v>
      </c>
      <c r="Q35" s="30">
        <f t="shared" si="41"/>
        <v>5</v>
      </c>
      <c r="R35" s="37">
        <f t="shared" si="41"/>
        <v>5</v>
      </c>
      <c r="S35" s="33">
        <f t="shared" si="11"/>
        <v>31</v>
      </c>
      <c r="T35" s="34"/>
      <c r="U35" s="35">
        <f t="shared" si="13"/>
        <v>1</v>
      </c>
      <c r="W35" s="35"/>
      <c r="X35">
        <f t="shared" si="2"/>
        <v>7.2</v>
      </c>
      <c r="Y35">
        <f t="shared" si="3"/>
        <v>11.557142857142859</v>
      </c>
      <c r="Z35">
        <f t="shared" si="4"/>
        <v>9.5857142857142854</v>
      </c>
      <c r="AA35">
        <f t="shared" si="5"/>
        <v>9.5857142857142854</v>
      </c>
      <c r="AB35">
        <f t="shared" si="6"/>
        <v>0</v>
      </c>
      <c r="AC35">
        <f t="shared" si="7"/>
        <v>9.5857142857142854</v>
      </c>
      <c r="AD35">
        <f t="shared" si="8"/>
        <v>9.5857142857142854</v>
      </c>
      <c r="AE35">
        <f t="shared" si="9"/>
        <v>9.5857142857142854</v>
      </c>
    </row>
    <row r="36" spans="1:31" x14ac:dyDescent="0.25">
      <c r="A36" s="38">
        <f t="shared" si="14"/>
        <v>177.85714285714289</v>
      </c>
      <c r="B36" s="36">
        <f t="shared" si="10"/>
        <v>68.657142857142873</v>
      </c>
      <c r="C36" s="25">
        <f t="shared" si="12"/>
        <v>0.38602409638554219</v>
      </c>
      <c r="D36" s="26">
        <v>17.5</v>
      </c>
      <c r="E36" s="40">
        <v>17.5</v>
      </c>
      <c r="F36" s="40">
        <v>17.5</v>
      </c>
      <c r="G36" s="40">
        <v>18.899999999999999</v>
      </c>
      <c r="H36" s="40">
        <v>18.899999999999999</v>
      </c>
      <c r="I36" s="41">
        <v>18.899999999999999</v>
      </c>
      <c r="J36" s="33">
        <f t="shared" si="15"/>
        <v>109.20000000000002</v>
      </c>
      <c r="K36" s="30" t="s">
        <v>20</v>
      </c>
      <c r="L36" s="30">
        <f t="shared" ref="L36:N36" si="42">L30+1</f>
        <v>6</v>
      </c>
      <c r="M36" s="30">
        <f t="shared" si="42"/>
        <v>6</v>
      </c>
      <c r="N36" s="30">
        <f t="shared" si="42"/>
        <v>5</v>
      </c>
      <c r="O36" s="30" t="s">
        <v>14</v>
      </c>
      <c r="P36" s="30">
        <f t="shared" ref="P36:R36" si="43">P30+1</f>
        <v>5</v>
      </c>
      <c r="Q36" s="30">
        <f t="shared" si="43"/>
        <v>5</v>
      </c>
      <c r="R36" s="37">
        <f t="shared" si="43"/>
        <v>5</v>
      </c>
      <c r="S36" s="33">
        <f t="shared" si="11"/>
        <v>32</v>
      </c>
      <c r="T36" s="34"/>
      <c r="U36" s="35">
        <f t="shared" si="13"/>
        <v>1</v>
      </c>
      <c r="W36" s="35"/>
      <c r="X36">
        <f t="shared" ref="X36:X66" si="44">IF(K36=$T$1,"",VLOOKUP(K36,$A$86:$B$94,2))</f>
        <v>7.2</v>
      </c>
      <c r="Y36">
        <f t="shared" ref="Y36:Y66" si="45">IF(L36=$T$1,"",VLOOKUP(L36,$A$86:$B$95,2))</f>
        <v>11.557142857142859</v>
      </c>
      <c r="Z36">
        <f t="shared" ref="Z36:Z66" si="46">IF(M36=$T$1,"",VLOOKUP(M36,$A$86:$B$95,2))</f>
        <v>11.557142857142859</v>
      </c>
      <c r="AA36">
        <f t="shared" ref="AA36:AA66" si="47">IF(N36=$T$1,"",VLOOKUP(N36,$A$86:$B$95,2))</f>
        <v>9.5857142857142854</v>
      </c>
      <c r="AB36">
        <f t="shared" ref="AB36:AB66" si="48">IF(O36=$T$1,"",VLOOKUP(O36,$A$86:$B$95,2))</f>
        <v>0</v>
      </c>
      <c r="AC36">
        <f t="shared" ref="AC36:AC66" si="49">IF(P36=$T$1,"",VLOOKUP(P36,$A$86:$B$95,2))</f>
        <v>9.5857142857142854</v>
      </c>
      <c r="AD36">
        <f t="shared" ref="AD36:AD66" si="50">IF(Q36=$T$1,"",VLOOKUP(Q36,$A$86:$B$95,2))</f>
        <v>9.5857142857142854</v>
      </c>
      <c r="AE36">
        <f t="shared" ref="AE36:AE66" si="51">IF(R36=$T$1,"",VLOOKUP(R36,$A$86:$B$95,2))</f>
        <v>9.5857142857142854</v>
      </c>
    </row>
    <row r="37" spans="1:31" x14ac:dyDescent="0.25">
      <c r="A37" s="38">
        <f t="shared" si="14"/>
        <v>179.82857142857145</v>
      </c>
      <c r="B37" s="36">
        <f t="shared" si="10"/>
        <v>70.628571428571433</v>
      </c>
      <c r="C37" s="25">
        <f t="shared" si="12"/>
        <v>0.3927550047664442</v>
      </c>
      <c r="D37" s="26">
        <v>17.5</v>
      </c>
      <c r="E37" s="40">
        <v>17.5</v>
      </c>
      <c r="F37" s="40">
        <v>17.5</v>
      </c>
      <c r="G37" s="40">
        <v>18.899999999999999</v>
      </c>
      <c r="H37" s="40">
        <v>18.899999999999999</v>
      </c>
      <c r="I37" s="41">
        <v>18.899999999999999</v>
      </c>
      <c r="J37" s="33">
        <f t="shared" si="15"/>
        <v>109.20000000000002</v>
      </c>
      <c r="K37" s="30" t="s">
        <v>20</v>
      </c>
      <c r="L37" s="30">
        <f t="shared" ref="L37:N37" si="52">L31+1</f>
        <v>6</v>
      </c>
      <c r="M37" s="30">
        <f t="shared" si="52"/>
        <v>6</v>
      </c>
      <c r="N37" s="30">
        <f t="shared" si="52"/>
        <v>6</v>
      </c>
      <c r="O37" s="30" t="s">
        <v>14</v>
      </c>
      <c r="P37" s="30">
        <f t="shared" ref="P37:R37" si="53">P31+1</f>
        <v>5</v>
      </c>
      <c r="Q37" s="30">
        <f t="shared" si="53"/>
        <v>5</v>
      </c>
      <c r="R37" s="37">
        <f t="shared" si="53"/>
        <v>5</v>
      </c>
      <c r="S37" s="33">
        <f t="shared" si="11"/>
        <v>33</v>
      </c>
      <c r="T37" s="34"/>
      <c r="U37" s="35">
        <f t="shared" si="13"/>
        <v>1</v>
      </c>
      <c r="W37" s="35"/>
      <c r="X37">
        <f t="shared" si="44"/>
        <v>7.2</v>
      </c>
      <c r="Y37">
        <f t="shared" si="45"/>
        <v>11.557142857142859</v>
      </c>
      <c r="Z37">
        <f t="shared" si="46"/>
        <v>11.557142857142859</v>
      </c>
      <c r="AA37">
        <f t="shared" si="47"/>
        <v>11.557142857142859</v>
      </c>
      <c r="AB37">
        <f t="shared" si="48"/>
        <v>0</v>
      </c>
      <c r="AC37">
        <f t="shared" si="49"/>
        <v>9.5857142857142854</v>
      </c>
      <c r="AD37">
        <f t="shared" si="50"/>
        <v>9.5857142857142854</v>
      </c>
      <c r="AE37">
        <f t="shared" si="51"/>
        <v>9.5857142857142854</v>
      </c>
    </row>
    <row r="38" spans="1:31" x14ac:dyDescent="0.25">
      <c r="A38" s="38">
        <f t="shared" si="14"/>
        <v>181.8</v>
      </c>
      <c r="B38" s="36">
        <f t="shared" si="10"/>
        <v>72.600000000000009</v>
      </c>
      <c r="C38" s="25">
        <f t="shared" si="12"/>
        <v>0.39933993399339934</v>
      </c>
      <c r="D38" s="26">
        <v>17.5</v>
      </c>
      <c r="E38" s="40">
        <v>17.5</v>
      </c>
      <c r="F38" s="40">
        <v>17.5</v>
      </c>
      <c r="G38" s="40">
        <v>18.899999999999999</v>
      </c>
      <c r="H38" s="40">
        <v>18.899999999999999</v>
      </c>
      <c r="I38" s="41">
        <v>18.899999999999999</v>
      </c>
      <c r="J38" s="33">
        <f t="shared" si="15"/>
        <v>109.20000000000002</v>
      </c>
      <c r="K38" s="30" t="s">
        <v>20</v>
      </c>
      <c r="L38" s="30">
        <f t="shared" ref="L38:N38" si="54">L32+1</f>
        <v>6</v>
      </c>
      <c r="M38" s="30">
        <f t="shared" si="54"/>
        <v>6</v>
      </c>
      <c r="N38" s="30">
        <f t="shared" si="54"/>
        <v>6</v>
      </c>
      <c r="O38" s="30" t="s">
        <v>14</v>
      </c>
      <c r="P38" s="30">
        <f t="shared" ref="P38:R38" si="55">P32+1</f>
        <v>6</v>
      </c>
      <c r="Q38" s="30">
        <f t="shared" si="55"/>
        <v>5</v>
      </c>
      <c r="R38" s="37">
        <f t="shared" si="55"/>
        <v>5</v>
      </c>
      <c r="S38" s="33">
        <f t="shared" si="11"/>
        <v>34</v>
      </c>
      <c r="T38" s="34"/>
      <c r="U38" s="35">
        <f t="shared" si="13"/>
        <v>1</v>
      </c>
      <c r="W38" s="35"/>
      <c r="X38">
        <f t="shared" si="44"/>
        <v>7.2</v>
      </c>
      <c r="Y38">
        <f t="shared" si="45"/>
        <v>11.557142857142859</v>
      </c>
      <c r="Z38">
        <f t="shared" si="46"/>
        <v>11.557142857142859</v>
      </c>
      <c r="AA38">
        <f t="shared" si="47"/>
        <v>11.557142857142859</v>
      </c>
      <c r="AB38">
        <f t="shared" si="48"/>
        <v>0</v>
      </c>
      <c r="AC38">
        <f t="shared" si="49"/>
        <v>11.557142857142859</v>
      </c>
      <c r="AD38">
        <f t="shared" si="50"/>
        <v>9.5857142857142854</v>
      </c>
      <c r="AE38">
        <f t="shared" si="51"/>
        <v>9.5857142857142854</v>
      </c>
    </row>
    <row r="39" spans="1:31" x14ac:dyDescent="0.25">
      <c r="A39" s="38">
        <f t="shared" si="14"/>
        <v>183.7714285714286</v>
      </c>
      <c r="B39" s="36">
        <f t="shared" si="10"/>
        <v>74.571428571428584</v>
      </c>
      <c r="C39" s="25">
        <f t="shared" si="12"/>
        <v>0.40578358208955223</v>
      </c>
      <c r="D39" s="26">
        <v>17.5</v>
      </c>
      <c r="E39" s="40">
        <v>17.5</v>
      </c>
      <c r="F39" s="40">
        <v>17.5</v>
      </c>
      <c r="G39" s="40">
        <v>18.899999999999999</v>
      </c>
      <c r="H39" s="40">
        <v>18.899999999999999</v>
      </c>
      <c r="I39" s="41">
        <v>18.899999999999999</v>
      </c>
      <c r="J39" s="33">
        <f t="shared" si="15"/>
        <v>109.20000000000002</v>
      </c>
      <c r="K39" s="30" t="s">
        <v>20</v>
      </c>
      <c r="L39" s="30">
        <f t="shared" ref="L39:N39" si="56">L33+1</f>
        <v>6</v>
      </c>
      <c r="M39" s="30">
        <f t="shared" si="56"/>
        <v>6</v>
      </c>
      <c r="N39" s="30">
        <f t="shared" si="56"/>
        <v>6</v>
      </c>
      <c r="O39" s="30" t="s">
        <v>14</v>
      </c>
      <c r="P39" s="30">
        <f t="shared" ref="P39:R39" si="57">P33+1</f>
        <v>6</v>
      </c>
      <c r="Q39" s="30">
        <f t="shared" si="57"/>
        <v>6</v>
      </c>
      <c r="R39" s="37">
        <f t="shared" si="57"/>
        <v>5</v>
      </c>
      <c r="S39" s="33">
        <f t="shared" si="11"/>
        <v>35</v>
      </c>
      <c r="T39" s="34"/>
      <c r="U39" s="35">
        <f t="shared" si="13"/>
        <v>1</v>
      </c>
      <c r="W39" s="35"/>
      <c r="X39">
        <f t="shared" si="44"/>
        <v>7.2</v>
      </c>
      <c r="Y39">
        <f t="shared" si="45"/>
        <v>11.557142857142859</v>
      </c>
      <c r="Z39">
        <f t="shared" si="46"/>
        <v>11.557142857142859</v>
      </c>
      <c r="AA39">
        <f t="shared" si="47"/>
        <v>11.557142857142859</v>
      </c>
      <c r="AB39">
        <f t="shared" si="48"/>
        <v>0</v>
      </c>
      <c r="AC39">
        <f t="shared" si="49"/>
        <v>11.557142857142859</v>
      </c>
      <c r="AD39">
        <f t="shared" si="50"/>
        <v>11.557142857142859</v>
      </c>
      <c r="AE39">
        <f t="shared" si="51"/>
        <v>9.5857142857142854</v>
      </c>
    </row>
    <row r="40" spans="1:31" x14ac:dyDescent="0.25">
      <c r="A40" s="38">
        <f t="shared" si="14"/>
        <v>185.74285714285719</v>
      </c>
      <c r="B40" s="36">
        <f t="shared" si="10"/>
        <v>76.542857142857159</v>
      </c>
      <c r="C40" s="25">
        <f t="shared" si="12"/>
        <v>0.41209044762344255</v>
      </c>
      <c r="D40" s="26">
        <v>17.5</v>
      </c>
      <c r="E40" s="40">
        <v>17.5</v>
      </c>
      <c r="F40" s="40">
        <v>17.5</v>
      </c>
      <c r="G40" s="40">
        <v>18.899999999999999</v>
      </c>
      <c r="H40" s="40">
        <v>18.899999999999999</v>
      </c>
      <c r="I40" s="41">
        <v>18.899999999999999</v>
      </c>
      <c r="J40" s="33">
        <f t="shared" si="15"/>
        <v>109.20000000000002</v>
      </c>
      <c r="K40" s="30" t="s">
        <v>20</v>
      </c>
      <c r="L40" s="30">
        <f t="shared" ref="L40:N40" si="58">L34+1</f>
        <v>6</v>
      </c>
      <c r="M40" s="30">
        <f t="shared" si="58"/>
        <v>6</v>
      </c>
      <c r="N40" s="30">
        <f t="shared" si="58"/>
        <v>6</v>
      </c>
      <c r="O40" s="30" t="s">
        <v>14</v>
      </c>
      <c r="P40" s="30">
        <f t="shared" ref="P40:R40" si="59">P34+1</f>
        <v>6</v>
      </c>
      <c r="Q40" s="30">
        <f t="shared" si="59"/>
        <v>6</v>
      </c>
      <c r="R40" s="37">
        <f t="shared" si="59"/>
        <v>6</v>
      </c>
      <c r="S40" s="33">
        <f t="shared" si="11"/>
        <v>36</v>
      </c>
      <c r="T40" s="34"/>
      <c r="U40" s="35">
        <f t="shared" si="13"/>
        <v>1</v>
      </c>
      <c r="W40" s="35"/>
      <c r="X40">
        <f t="shared" si="44"/>
        <v>7.2</v>
      </c>
      <c r="Y40">
        <f t="shared" si="45"/>
        <v>11.557142857142859</v>
      </c>
      <c r="Z40">
        <f t="shared" si="46"/>
        <v>11.557142857142859</v>
      </c>
      <c r="AA40">
        <f t="shared" si="47"/>
        <v>11.557142857142859</v>
      </c>
      <c r="AB40">
        <f t="shared" si="48"/>
        <v>0</v>
      </c>
      <c r="AC40">
        <f t="shared" si="49"/>
        <v>11.557142857142859</v>
      </c>
      <c r="AD40">
        <f t="shared" si="50"/>
        <v>11.557142857142859</v>
      </c>
      <c r="AE40">
        <f t="shared" si="51"/>
        <v>11.557142857142859</v>
      </c>
    </row>
    <row r="41" spans="1:31" x14ac:dyDescent="0.25">
      <c r="A41" s="38">
        <f t="shared" si="14"/>
        <v>187.68571428571431</v>
      </c>
      <c r="B41" s="36">
        <f t="shared" si="10"/>
        <v>78.485714285714295</v>
      </c>
      <c r="C41" s="25">
        <f t="shared" si="12"/>
        <v>0.41817628253919925</v>
      </c>
      <c r="D41" s="26">
        <v>17.5</v>
      </c>
      <c r="E41" s="40">
        <v>17.5</v>
      </c>
      <c r="F41" s="40">
        <v>17.5</v>
      </c>
      <c r="G41" s="40">
        <v>18.899999999999999</v>
      </c>
      <c r="H41" s="40">
        <v>18.899999999999999</v>
      </c>
      <c r="I41" s="41">
        <v>18.899999999999999</v>
      </c>
      <c r="J41" s="33">
        <f t="shared" si="15"/>
        <v>109.20000000000002</v>
      </c>
      <c r="K41" s="30" t="s">
        <v>20</v>
      </c>
      <c r="L41" s="30">
        <f t="shared" ref="L41:N41" si="60">L35+1</f>
        <v>7</v>
      </c>
      <c r="M41" s="30">
        <f t="shared" si="60"/>
        <v>6</v>
      </c>
      <c r="N41" s="30">
        <f t="shared" si="60"/>
        <v>6</v>
      </c>
      <c r="O41" s="30" t="s">
        <v>14</v>
      </c>
      <c r="P41" s="30">
        <f t="shared" ref="P41:R41" si="61">P35+1</f>
        <v>6</v>
      </c>
      <c r="Q41" s="30">
        <f t="shared" si="61"/>
        <v>6</v>
      </c>
      <c r="R41" s="37">
        <f t="shared" si="61"/>
        <v>6</v>
      </c>
      <c r="S41" s="33">
        <f t="shared" si="11"/>
        <v>37</v>
      </c>
      <c r="T41" s="34"/>
      <c r="U41" s="35">
        <f t="shared" si="13"/>
        <v>1</v>
      </c>
      <c r="W41" s="35"/>
      <c r="X41">
        <f t="shared" si="44"/>
        <v>7.2</v>
      </c>
      <c r="Y41">
        <f t="shared" si="45"/>
        <v>13.5</v>
      </c>
      <c r="Z41">
        <f t="shared" si="46"/>
        <v>11.557142857142859</v>
      </c>
      <c r="AA41">
        <f t="shared" si="47"/>
        <v>11.557142857142859</v>
      </c>
      <c r="AB41">
        <f t="shared" si="48"/>
        <v>0</v>
      </c>
      <c r="AC41">
        <f t="shared" si="49"/>
        <v>11.557142857142859</v>
      </c>
      <c r="AD41">
        <f t="shared" si="50"/>
        <v>11.557142857142859</v>
      </c>
      <c r="AE41">
        <f t="shared" si="51"/>
        <v>11.557142857142859</v>
      </c>
    </row>
    <row r="42" spans="1:31" x14ac:dyDescent="0.25">
      <c r="A42" s="38">
        <f t="shared" si="14"/>
        <v>189.62857142857146</v>
      </c>
      <c r="B42" s="36">
        <f t="shared" si="10"/>
        <v>80.428571428571445</v>
      </c>
      <c r="C42" s="25">
        <f t="shared" si="12"/>
        <v>0.42413741148109085</v>
      </c>
      <c r="D42" s="26">
        <v>17.5</v>
      </c>
      <c r="E42" s="40">
        <v>17.5</v>
      </c>
      <c r="F42" s="40">
        <v>17.5</v>
      </c>
      <c r="G42" s="40">
        <v>18.899999999999999</v>
      </c>
      <c r="H42" s="40">
        <v>18.899999999999999</v>
      </c>
      <c r="I42" s="41">
        <v>18.899999999999999</v>
      </c>
      <c r="J42" s="33">
        <f t="shared" si="15"/>
        <v>109.20000000000002</v>
      </c>
      <c r="K42" s="30" t="s">
        <v>20</v>
      </c>
      <c r="L42" s="30">
        <f t="shared" ref="L42:N42" si="62">L36+1</f>
        <v>7</v>
      </c>
      <c r="M42" s="30">
        <f t="shared" si="62"/>
        <v>7</v>
      </c>
      <c r="N42" s="30">
        <f t="shared" si="62"/>
        <v>6</v>
      </c>
      <c r="O42" s="30" t="s">
        <v>14</v>
      </c>
      <c r="P42" s="30">
        <f t="shared" ref="P42:R42" si="63">P36+1</f>
        <v>6</v>
      </c>
      <c r="Q42" s="30">
        <f t="shared" si="63"/>
        <v>6</v>
      </c>
      <c r="R42" s="37">
        <f t="shared" si="63"/>
        <v>6</v>
      </c>
      <c r="S42" s="33">
        <f t="shared" si="11"/>
        <v>38</v>
      </c>
      <c r="T42" s="34"/>
      <c r="U42" s="35">
        <f t="shared" si="13"/>
        <v>1</v>
      </c>
      <c r="W42" s="35"/>
      <c r="X42">
        <f t="shared" si="44"/>
        <v>7.2</v>
      </c>
      <c r="Y42">
        <f t="shared" si="45"/>
        <v>13.5</v>
      </c>
      <c r="Z42">
        <f t="shared" si="46"/>
        <v>13.5</v>
      </c>
      <c r="AA42">
        <f t="shared" si="47"/>
        <v>11.557142857142859</v>
      </c>
      <c r="AB42">
        <f t="shared" si="48"/>
        <v>0</v>
      </c>
      <c r="AC42">
        <f t="shared" si="49"/>
        <v>11.557142857142859</v>
      </c>
      <c r="AD42">
        <f t="shared" si="50"/>
        <v>11.557142857142859</v>
      </c>
      <c r="AE42">
        <f t="shared" si="51"/>
        <v>11.557142857142859</v>
      </c>
    </row>
    <row r="43" spans="1:31" x14ac:dyDescent="0.25">
      <c r="A43" s="38">
        <f t="shared" si="14"/>
        <v>191.57142857142861</v>
      </c>
      <c r="B43" s="36">
        <f t="shared" si="10"/>
        <v>82.371428571428581</v>
      </c>
      <c r="C43" s="25">
        <f t="shared" si="12"/>
        <v>0.42997762863534672</v>
      </c>
      <c r="D43" s="26">
        <v>17.5</v>
      </c>
      <c r="E43" s="40">
        <v>17.5</v>
      </c>
      <c r="F43" s="40">
        <v>17.5</v>
      </c>
      <c r="G43" s="40">
        <v>18.899999999999999</v>
      </c>
      <c r="H43" s="40">
        <v>18.899999999999999</v>
      </c>
      <c r="I43" s="41">
        <v>18.899999999999999</v>
      </c>
      <c r="J43" s="33">
        <f t="shared" si="15"/>
        <v>109.20000000000002</v>
      </c>
      <c r="K43" s="30" t="s">
        <v>20</v>
      </c>
      <c r="L43" s="30">
        <f t="shared" ref="L43:N43" si="64">L37+1</f>
        <v>7</v>
      </c>
      <c r="M43" s="30">
        <f t="shared" si="64"/>
        <v>7</v>
      </c>
      <c r="N43" s="30">
        <f t="shared" si="64"/>
        <v>7</v>
      </c>
      <c r="O43" s="30" t="s">
        <v>14</v>
      </c>
      <c r="P43" s="30">
        <f t="shared" ref="P43:R43" si="65">P37+1</f>
        <v>6</v>
      </c>
      <c r="Q43" s="30">
        <f t="shared" si="65"/>
        <v>6</v>
      </c>
      <c r="R43" s="37">
        <f t="shared" si="65"/>
        <v>6</v>
      </c>
      <c r="S43" s="33">
        <f t="shared" si="11"/>
        <v>39</v>
      </c>
      <c r="T43" s="34"/>
      <c r="U43" s="35">
        <f t="shared" si="13"/>
        <v>1</v>
      </c>
      <c r="W43" s="35"/>
      <c r="X43">
        <f t="shared" si="44"/>
        <v>7.2</v>
      </c>
      <c r="Y43">
        <f t="shared" si="45"/>
        <v>13.5</v>
      </c>
      <c r="Z43">
        <f t="shared" si="46"/>
        <v>13.5</v>
      </c>
      <c r="AA43">
        <f t="shared" si="47"/>
        <v>13.5</v>
      </c>
      <c r="AB43">
        <f t="shared" si="48"/>
        <v>0</v>
      </c>
      <c r="AC43">
        <f t="shared" si="49"/>
        <v>11.557142857142859</v>
      </c>
      <c r="AD43">
        <f t="shared" si="50"/>
        <v>11.557142857142859</v>
      </c>
      <c r="AE43">
        <f t="shared" si="51"/>
        <v>11.557142857142859</v>
      </c>
    </row>
    <row r="44" spans="1:31" x14ac:dyDescent="0.25">
      <c r="A44" s="38">
        <f t="shared" si="14"/>
        <v>193.51428571428573</v>
      </c>
      <c r="B44" s="36">
        <f t="shared" si="10"/>
        <v>84.314285714285731</v>
      </c>
      <c r="C44" s="25">
        <f t="shared" si="12"/>
        <v>0.43570057581573901</v>
      </c>
      <c r="D44" s="26">
        <v>17.5</v>
      </c>
      <c r="E44" s="40">
        <v>17.5</v>
      </c>
      <c r="F44" s="40">
        <v>17.5</v>
      </c>
      <c r="G44" s="40">
        <v>18.899999999999999</v>
      </c>
      <c r="H44" s="40">
        <v>18.899999999999999</v>
      </c>
      <c r="I44" s="41">
        <v>18.899999999999999</v>
      </c>
      <c r="J44" s="33">
        <f t="shared" si="15"/>
        <v>109.20000000000002</v>
      </c>
      <c r="K44" s="30" t="s">
        <v>20</v>
      </c>
      <c r="L44" s="30">
        <f t="shared" ref="L44:N44" si="66">L38+1</f>
        <v>7</v>
      </c>
      <c r="M44" s="30">
        <f t="shared" si="66"/>
        <v>7</v>
      </c>
      <c r="N44" s="30">
        <f t="shared" si="66"/>
        <v>7</v>
      </c>
      <c r="O44" s="30" t="s">
        <v>14</v>
      </c>
      <c r="P44" s="30">
        <f t="shared" ref="P44:R44" si="67">P38+1</f>
        <v>7</v>
      </c>
      <c r="Q44" s="30">
        <f t="shared" si="67"/>
        <v>6</v>
      </c>
      <c r="R44" s="37">
        <f t="shared" si="67"/>
        <v>6</v>
      </c>
      <c r="S44" s="33">
        <f t="shared" si="11"/>
        <v>40</v>
      </c>
      <c r="T44" s="34"/>
      <c r="U44" s="35">
        <f t="shared" si="13"/>
        <v>1</v>
      </c>
      <c r="W44" s="35"/>
      <c r="X44">
        <f t="shared" si="44"/>
        <v>7.2</v>
      </c>
      <c r="Y44">
        <f t="shared" si="45"/>
        <v>13.5</v>
      </c>
      <c r="Z44">
        <f t="shared" si="46"/>
        <v>13.5</v>
      </c>
      <c r="AA44">
        <f t="shared" si="47"/>
        <v>13.5</v>
      </c>
      <c r="AB44">
        <f t="shared" si="48"/>
        <v>0</v>
      </c>
      <c r="AC44">
        <f t="shared" si="49"/>
        <v>13.5</v>
      </c>
      <c r="AD44">
        <f t="shared" si="50"/>
        <v>11.557142857142859</v>
      </c>
      <c r="AE44">
        <f t="shared" si="51"/>
        <v>11.557142857142859</v>
      </c>
    </row>
    <row r="45" spans="1:31" x14ac:dyDescent="0.25">
      <c r="A45" s="38">
        <f t="shared" ref="A45:A52" si="68">SUM(B45,J45)</f>
        <v>195.45714285714288</v>
      </c>
      <c r="B45" s="36">
        <f t="shared" ref="B45:B52" si="69">SUM(X45:AE45)</f>
        <v>86.257142857142867</v>
      </c>
      <c r="C45" s="25">
        <f t="shared" ref="C45:C52" si="70">B45/A45</f>
        <v>0.44130975003654438</v>
      </c>
      <c r="D45" s="26">
        <v>17.5</v>
      </c>
      <c r="E45" s="40">
        <v>17.5</v>
      </c>
      <c r="F45" s="40">
        <v>17.5</v>
      </c>
      <c r="G45" s="40">
        <v>18.899999999999999</v>
      </c>
      <c r="H45" s="40">
        <v>18.899999999999999</v>
      </c>
      <c r="I45" s="41">
        <v>18.899999999999999</v>
      </c>
      <c r="J45" s="33">
        <f t="shared" ref="J45:J52" si="71">SUM(D45:I45)</f>
        <v>109.20000000000002</v>
      </c>
      <c r="K45" s="30" t="s">
        <v>20</v>
      </c>
      <c r="L45" s="30">
        <f t="shared" ref="L45:N45" si="72">L39+1</f>
        <v>7</v>
      </c>
      <c r="M45" s="30">
        <f t="shared" si="72"/>
        <v>7</v>
      </c>
      <c r="N45" s="30">
        <f t="shared" si="72"/>
        <v>7</v>
      </c>
      <c r="O45" s="30" t="s">
        <v>14</v>
      </c>
      <c r="P45" s="30">
        <f t="shared" ref="P45:R45" si="73">P39+1</f>
        <v>7</v>
      </c>
      <c r="Q45" s="30">
        <f t="shared" si="73"/>
        <v>7</v>
      </c>
      <c r="R45" s="37">
        <f t="shared" si="73"/>
        <v>6</v>
      </c>
      <c r="S45" s="33">
        <f t="shared" si="11"/>
        <v>41</v>
      </c>
      <c r="T45" s="34"/>
      <c r="U45" s="35">
        <f t="shared" si="13"/>
        <v>1</v>
      </c>
      <c r="V45" s="46"/>
      <c r="W45" s="35"/>
      <c r="X45">
        <f t="shared" si="44"/>
        <v>7.2</v>
      </c>
      <c r="Y45">
        <f t="shared" si="45"/>
        <v>13.5</v>
      </c>
      <c r="Z45">
        <f t="shared" si="46"/>
        <v>13.5</v>
      </c>
      <c r="AA45">
        <f t="shared" si="47"/>
        <v>13.5</v>
      </c>
      <c r="AB45">
        <f t="shared" si="48"/>
        <v>0</v>
      </c>
      <c r="AC45">
        <f t="shared" si="49"/>
        <v>13.5</v>
      </c>
      <c r="AD45">
        <f t="shared" si="50"/>
        <v>13.5</v>
      </c>
      <c r="AE45">
        <f t="shared" si="51"/>
        <v>11.557142857142859</v>
      </c>
    </row>
    <row r="46" spans="1:31" x14ac:dyDescent="0.25">
      <c r="A46" s="38">
        <f t="shared" si="68"/>
        <v>197.40000000000003</v>
      </c>
      <c r="B46" s="36">
        <f t="shared" si="69"/>
        <v>88.2</v>
      </c>
      <c r="C46" s="25">
        <f t="shared" si="70"/>
        <v>0.4468085106382978</v>
      </c>
      <c r="D46" s="26">
        <v>17.5</v>
      </c>
      <c r="E46" s="40">
        <v>17.5</v>
      </c>
      <c r="F46" s="40">
        <v>17.5</v>
      </c>
      <c r="G46" s="40">
        <v>18.899999999999999</v>
      </c>
      <c r="H46" s="40">
        <v>18.899999999999999</v>
      </c>
      <c r="I46" s="41">
        <v>18.899999999999999</v>
      </c>
      <c r="J46" s="33">
        <f t="shared" si="71"/>
        <v>109.20000000000002</v>
      </c>
      <c r="K46" s="47" t="s">
        <v>20</v>
      </c>
      <c r="L46" s="30">
        <f t="shared" ref="L46:N46" si="74">L40+1</f>
        <v>7</v>
      </c>
      <c r="M46" s="30">
        <f t="shared" si="74"/>
        <v>7</v>
      </c>
      <c r="N46" s="30">
        <f t="shared" si="74"/>
        <v>7</v>
      </c>
      <c r="O46" s="47" t="s">
        <v>14</v>
      </c>
      <c r="P46" s="30">
        <f t="shared" ref="P46:R46" si="75">P40+1</f>
        <v>7</v>
      </c>
      <c r="Q46" s="30">
        <f t="shared" si="75"/>
        <v>7</v>
      </c>
      <c r="R46" s="37">
        <f t="shared" si="75"/>
        <v>7</v>
      </c>
      <c r="S46" s="33">
        <f t="shared" si="11"/>
        <v>42</v>
      </c>
      <c r="T46" s="34"/>
      <c r="U46" s="35">
        <f t="shared" si="13"/>
        <v>1</v>
      </c>
      <c r="V46" s="46"/>
      <c r="W46" s="35"/>
      <c r="X46">
        <f t="shared" si="44"/>
        <v>7.2</v>
      </c>
      <c r="Y46">
        <f t="shared" si="45"/>
        <v>13.5</v>
      </c>
      <c r="Z46">
        <f t="shared" si="46"/>
        <v>13.5</v>
      </c>
      <c r="AA46">
        <f t="shared" si="47"/>
        <v>13.5</v>
      </c>
      <c r="AB46">
        <f t="shared" si="48"/>
        <v>0</v>
      </c>
      <c r="AC46">
        <f t="shared" si="49"/>
        <v>13.5</v>
      </c>
      <c r="AD46">
        <f t="shared" si="50"/>
        <v>13.5</v>
      </c>
      <c r="AE46">
        <f t="shared" si="51"/>
        <v>13.5</v>
      </c>
    </row>
    <row r="47" spans="1:31" x14ac:dyDescent="0.25">
      <c r="A47" s="38">
        <f t="shared" si="68"/>
        <v>199.35714285714289</v>
      </c>
      <c r="B47" s="36">
        <f t="shared" si="69"/>
        <v>90.157142857142858</v>
      </c>
      <c r="C47" s="25">
        <f t="shared" si="70"/>
        <v>0.45223934073808664</v>
      </c>
      <c r="D47" s="26">
        <v>17.5</v>
      </c>
      <c r="E47" s="40">
        <v>17.5</v>
      </c>
      <c r="F47" s="40">
        <v>17.5</v>
      </c>
      <c r="G47" s="40">
        <v>18.899999999999999</v>
      </c>
      <c r="H47" s="40">
        <v>18.899999999999999</v>
      </c>
      <c r="I47" s="41">
        <v>18.899999999999999</v>
      </c>
      <c r="J47" s="33">
        <f t="shared" si="71"/>
        <v>109.20000000000002</v>
      </c>
      <c r="K47" s="47" t="s">
        <v>20</v>
      </c>
      <c r="L47" s="30">
        <f t="shared" ref="L47:N47" si="76">L41+1</f>
        <v>8</v>
      </c>
      <c r="M47" s="30">
        <f t="shared" si="76"/>
        <v>7</v>
      </c>
      <c r="N47" s="30">
        <f t="shared" si="76"/>
        <v>7</v>
      </c>
      <c r="O47" s="47" t="s">
        <v>14</v>
      </c>
      <c r="P47" s="30">
        <f t="shared" ref="P47:R47" si="77">P41+1</f>
        <v>7</v>
      </c>
      <c r="Q47" s="30">
        <f t="shared" si="77"/>
        <v>7</v>
      </c>
      <c r="R47" s="37">
        <f t="shared" si="77"/>
        <v>7</v>
      </c>
      <c r="S47" s="33">
        <f t="shared" si="11"/>
        <v>43</v>
      </c>
      <c r="T47" s="34"/>
      <c r="U47" s="35">
        <f t="shared" si="13"/>
        <v>1</v>
      </c>
      <c r="V47" s="46"/>
      <c r="W47" s="35"/>
      <c r="X47">
        <f t="shared" si="44"/>
        <v>7.2</v>
      </c>
      <c r="Y47">
        <f t="shared" si="45"/>
        <v>15.457142857142857</v>
      </c>
      <c r="Z47">
        <f t="shared" si="46"/>
        <v>13.5</v>
      </c>
      <c r="AA47">
        <f t="shared" si="47"/>
        <v>13.5</v>
      </c>
      <c r="AB47">
        <f t="shared" si="48"/>
        <v>0</v>
      </c>
      <c r="AC47">
        <f t="shared" si="49"/>
        <v>13.5</v>
      </c>
      <c r="AD47">
        <f t="shared" si="50"/>
        <v>13.5</v>
      </c>
      <c r="AE47">
        <f t="shared" si="51"/>
        <v>13.5</v>
      </c>
    </row>
    <row r="48" spans="1:31" x14ac:dyDescent="0.25">
      <c r="A48" s="38">
        <f t="shared" si="68"/>
        <v>201.31428571428575</v>
      </c>
      <c r="B48" s="36">
        <f t="shared" si="69"/>
        <v>92.114285714285714</v>
      </c>
      <c r="C48" s="25">
        <f t="shared" si="70"/>
        <v>0.45756457564575637</v>
      </c>
      <c r="D48" s="26">
        <v>17.5</v>
      </c>
      <c r="E48" s="40">
        <v>17.5</v>
      </c>
      <c r="F48" s="40">
        <v>17.5</v>
      </c>
      <c r="G48" s="40">
        <v>18.899999999999999</v>
      </c>
      <c r="H48" s="40">
        <v>18.899999999999999</v>
      </c>
      <c r="I48" s="41">
        <v>18.899999999999999</v>
      </c>
      <c r="J48" s="33">
        <f t="shared" si="71"/>
        <v>109.20000000000002</v>
      </c>
      <c r="K48" s="47" t="s">
        <v>20</v>
      </c>
      <c r="L48" s="30">
        <f t="shared" ref="L48:N48" si="78">L42+1</f>
        <v>8</v>
      </c>
      <c r="M48" s="30">
        <f t="shared" si="78"/>
        <v>8</v>
      </c>
      <c r="N48" s="30">
        <f t="shared" si="78"/>
        <v>7</v>
      </c>
      <c r="O48" s="47" t="s">
        <v>14</v>
      </c>
      <c r="P48" s="30">
        <f t="shared" ref="P48:R48" si="79">P42+1</f>
        <v>7</v>
      </c>
      <c r="Q48" s="30">
        <f t="shared" si="79"/>
        <v>7</v>
      </c>
      <c r="R48" s="37">
        <f t="shared" si="79"/>
        <v>7</v>
      </c>
      <c r="S48" s="33">
        <f t="shared" si="11"/>
        <v>44</v>
      </c>
      <c r="T48" s="34"/>
      <c r="U48" s="35">
        <f t="shared" si="13"/>
        <v>1</v>
      </c>
      <c r="V48" s="46"/>
      <c r="W48" s="35"/>
      <c r="X48">
        <f t="shared" si="44"/>
        <v>7.2</v>
      </c>
      <c r="Y48">
        <f t="shared" si="45"/>
        <v>15.457142857142857</v>
      </c>
      <c r="Z48">
        <f t="shared" si="46"/>
        <v>15.457142857142857</v>
      </c>
      <c r="AA48">
        <f t="shared" si="47"/>
        <v>13.5</v>
      </c>
      <c r="AB48">
        <f t="shared" si="48"/>
        <v>0</v>
      </c>
      <c r="AC48">
        <f t="shared" si="49"/>
        <v>13.5</v>
      </c>
      <c r="AD48">
        <f t="shared" si="50"/>
        <v>13.5</v>
      </c>
      <c r="AE48">
        <f t="shared" si="51"/>
        <v>13.5</v>
      </c>
    </row>
    <row r="49" spans="1:31" x14ac:dyDescent="0.25">
      <c r="A49" s="38">
        <f t="shared" si="68"/>
        <v>203.2714285714286</v>
      </c>
      <c r="B49" s="36">
        <f t="shared" si="69"/>
        <v>94.071428571428569</v>
      </c>
      <c r="C49" s="25">
        <f t="shared" si="70"/>
        <v>0.46278726544381188</v>
      </c>
      <c r="D49" s="26">
        <v>17.5</v>
      </c>
      <c r="E49" s="40">
        <v>17.5</v>
      </c>
      <c r="F49" s="40">
        <v>17.5</v>
      </c>
      <c r="G49" s="40">
        <v>18.899999999999999</v>
      </c>
      <c r="H49" s="40">
        <v>18.899999999999999</v>
      </c>
      <c r="I49" s="41">
        <v>18.899999999999999</v>
      </c>
      <c r="J49" s="33">
        <f t="shared" si="71"/>
        <v>109.20000000000002</v>
      </c>
      <c r="K49" s="47" t="s">
        <v>20</v>
      </c>
      <c r="L49" s="30">
        <f t="shared" ref="L49:N49" si="80">L43+1</f>
        <v>8</v>
      </c>
      <c r="M49" s="30">
        <f t="shared" si="80"/>
        <v>8</v>
      </c>
      <c r="N49" s="30">
        <f t="shared" si="80"/>
        <v>8</v>
      </c>
      <c r="O49" s="47" t="s">
        <v>14</v>
      </c>
      <c r="P49" s="30">
        <f t="shared" ref="P49:R49" si="81">P43+1</f>
        <v>7</v>
      </c>
      <c r="Q49" s="30">
        <f t="shared" si="81"/>
        <v>7</v>
      </c>
      <c r="R49" s="37">
        <f t="shared" si="81"/>
        <v>7</v>
      </c>
      <c r="S49" s="33">
        <f t="shared" si="11"/>
        <v>45</v>
      </c>
      <c r="T49" s="34"/>
      <c r="U49" s="35">
        <f t="shared" si="13"/>
        <v>1</v>
      </c>
      <c r="V49" s="46"/>
      <c r="W49" s="35"/>
      <c r="X49">
        <f t="shared" si="44"/>
        <v>7.2</v>
      </c>
      <c r="Y49">
        <f t="shared" si="45"/>
        <v>15.457142857142857</v>
      </c>
      <c r="Z49">
        <f t="shared" si="46"/>
        <v>15.457142857142857</v>
      </c>
      <c r="AA49">
        <f t="shared" si="47"/>
        <v>15.457142857142857</v>
      </c>
      <c r="AB49">
        <f t="shared" si="48"/>
        <v>0</v>
      </c>
      <c r="AC49">
        <f t="shared" si="49"/>
        <v>13.5</v>
      </c>
      <c r="AD49">
        <f t="shared" si="50"/>
        <v>13.5</v>
      </c>
      <c r="AE49">
        <f t="shared" si="51"/>
        <v>13.5</v>
      </c>
    </row>
    <row r="50" spans="1:31" x14ac:dyDescent="0.25">
      <c r="A50" s="38">
        <f t="shared" si="68"/>
        <v>205.22857142857146</v>
      </c>
      <c r="B50" s="36">
        <f t="shared" si="69"/>
        <v>96.028571428571425</v>
      </c>
      <c r="C50" s="25">
        <f t="shared" si="70"/>
        <v>0.46791034386746477</v>
      </c>
      <c r="D50" s="26">
        <v>17.5</v>
      </c>
      <c r="E50" s="40">
        <v>17.5</v>
      </c>
      <c r="F50" s="40">
        <v>17.5</v>
      </c>
      <c r="G50" s="40">
        <v>18.899999999999999</v>
      </c>
      <c r="H50" s="40">
        <v>18.899999999999999</v>
      </c>
      <c r="I50" s="41">
        <v>18.899999999999999</v>
      </c>
      <c r="J50" s="33">
        <f t="shared" si="71"/>
        <v>109.20000000000002</v>
      </c>
      <c r="K50" s="47" t="s">
        <v>20</v>
      </c>
      <c r="L50" s="30">
        <f t="shared" ref="L50:N50" si="82">L44+1</f>
        <v>8</v>
      </c>
      <c r="M50" s="30">
        <f t="shared" si="82"/>
        <v>8</v>
      </c>
      <c r="N50" s="30">
        <f t="shared" si="82"/>
        <v>8</v>
      </c>
      <c r="O50" s="47" t="s">
        <v>14</v>
      </c>
      <c r="P50" s="30">
        <f t="shared" ref="P50:R50" si="83">P44+1</f>
        <v>8</v>
      </c>
      <c r="Q50" s="30">
        <f t="shared" si="83"/>
        <v>7</v>
      </c>
      <c r="R50" s="37">
        <f t="shared" si="83"/>
        <v>7</v>
      </c>
      <c r="S50" s="33">
        <f t="shared" si="11"/>
        <v>46</v>
      </c>
      <c r="T50" s="34"/>
      <c r="U50" s="35">
        <f t="shared" si="13"/>
        <v>1</v>
      </c>
      <c r="V50" s="46"/>
      <c r="W50" s="35"/>
      <c r="X50">
        <f t="shared" si="44"/>
        <v>7.2</v>
      </c>
      <c r="Y50">
        <f t="shared" si="45"/>
        <v>15.457142857142857</v>
      </c>
      <c r="Z50">
        <f t="shared" si="46"/>
        <v>15.457142857142857</v>
      </c>
      <c r="AA50">
        <f t="shared" si="47"/>
        <v>15.457142857142857</v>
      </c>
      <c r="AB50">
        <f t="shared" si="48"/>
        <v>0</v>
      </c>
      <c r="AC50">
        <f t="shared" si="49"/>
        <v>15.457142857142857</v>
      </c>
      <c r="AD50">
        <f t="shared" si="50"/>
        <v>13.5</v>
      </c>
      <c r="AE50">
        <f t="shared" si="51"/>
        <v>13.5</v>
      </c>
    </row>
    <row r="51" spans="1:31" x14ac:dyDescent="0.25">
      <c r="A51" s="38">
        <f t="shared" si="68"/>
        <v>207.18571428571431</v>
      </c>
      <c r="B51" s="36">
        <f t="shared" si="69"/>
        <v>97.98571428571428</v>
      </c>
      <c r="C51" s="25">
        <f t="shared" si="70"/>
        <v>0.47293663379990336</v>
      </c>
      <c r="D51" s="26">
        <v>17.5</v>
      </c>
      <c r="E51" s="40">
        <v>17.5</v>
      </c>
      <c r="F51" s="40">
        <v>17.5</v>
      </c>
      <c r="G51" s="40">
        <v>18.899999999999999</v>
      </c>
      <c r="H51" s="40">
        <v>18.899999999999999</v>
      </c>
      <c r="I51" s="41">
        <v>18.899999999999999</v>
      </c>
      <c r="J51" s="33">
        <f t="shared" si="71"/>
        <v>109.20000000000002</v>
      </c>
      <c r="K51" s="47" t="s">
        <v>20</v>
      </c>
      <c r="L51" s="30">
        <f t="shared" ref="L51:N51" si="84">L45+1</f>
        <v>8</v>
      </c>
      <c r="M51" s="30">
        <f t="shared" si="84"/>
        <v>8</v>
      </c>
      <c r="N51" s="30">
        <f t="shared" si="84"/>
        <v>8</v>
      </c>
      <c r="O51" s="47" t="s">
        <v>14</v>
      </c>
      <c r="P51" s="30">
        <f t="shared" ref="P51:R51" si="85">P45+1</f>
        <v>8</v>
      </c>
      <c r="Q51" s="30">
        <f t="shared" si="85"/>
        <v>8</v>
      </c>
      <c r="R51" s="37">
        <f t="shared" si="85"/>
        <v>7</v>
      </c>
      <c r="S51" s="33">
        <f t="shared" si="11"/>
        <v>47</v>
      </c>
      <c r="T51" s="34"/>
      <c r="U51" s="35">
        <f t="shared" si="13"/>
        <v>1</v>
      </c>
      <c r="V51" s="46"/>
      <c r="W51" s="35"/>
      <c r="X51">
        <f t="shared" si="44"/>
        <v>7.2</v>
      </c>
      <c r="Y51">
        <f t="shared" si="45"/>
        <v>15.457142857142857</v>
      </c>
      <c r="Z51">
        <f t="shared" si="46"/>
        <v>15.457142857142857</v>
      </c>
      <c r="AA51">
        <f t="shared" si="47"/>
        <v>15.457142857142857</v>
      </c>
      <c r="AB51">
        <f t="shared" si="48"/>
        <v>0</v>
      </c>
      <c r="AC51">
        <f t="shared" si="49"/>
        <v>15.457142857142857</v>
      </c>
      <c r="AD51">
        <f t="shared" si="50"/>
        <v>15.457142857142857</v>
      </c>
      <c r="AE51">
        <f t="shared" si="51"/>
        <v>13.5</v>
      </c>
    </row>
    <row r="52" spans="1:31" x14ac:dyDescent="0.25">
      <c r="A52" s="38">
        <f t="shared" si="68"/>
        <v>209.14285714285717</v>
      </c>
      <c r="B52" s="36">
        <f t="shared" si="69"/>
        <v>99.942857142857136</v>
      </c>
      <c r="C52" s="25">
        <f t="shared" si="70"/>
        <v>0.47786885245901628</v>
      </c>
      <c r="D52" s="26">
        <v>17.5</v>
      </c>
      <c r="E52" s="40">
        <v>17.5</v>
      </c>
      <c r="F52" s="40">
        <v>17.5</v>
      </c>
      <c r="G52" s="40">
        <v>18.899999999999999</v>
      </c>
      <c r="H52" s="40">
        <v>18.899999999999999</v>
      </c>
      <c r="I52" s="41">
        <v>18.899999999999999</v>
      </c>
      <c r="J52" s="33">
        <f t="shared" si="71"/>
        <v>109.20000000000002</v>
      </c>
      <c r="K52" s="47" t="s">
        <v>20</v>
      </c>
      <c r="L52" s="30">
        <f t="shared" ref="L52:N52" si="86">L46+1</f>
        <v>8</v>
      </c>
      <c r="M52" s="30">
        <f t="shared" si="86"/>
        <v>8</v>
      </c>
      <c r="N52" s="30">
        <f t="shared" si="86"/>
        <v>8</v>
      </c>
      <c r="O52" s="47" t="s">
        <v>14</v>
      </c>
      <c r="P52" s="30">
        <f t="shared" ref="P52:R52" si="87">P46+1</f>
        <v>8</v>
      </c>
      <c r="Q52" s="30">
        <f t="shared" si="87"/>
        <v>8</v>
      </c>
      <c r="R52" s="37">
        <f t="shared" si="87"/>
        <v>8</v>
      </c>
      <c r="S52" s="33">
        <f t="shared" si="11"/>
        <v>48</v>
      </c>
      <c r="T52" s="34"/>
      <c r="U52" s="35">
        <f t="shared" si="13"/>
        <v>1</v>
      </c>
      <c r="V52" s="46"/>
      <c r="W52" s="35"/>
      <c r="X52">
        <f t="shared" si="44"/>
        <v>7.2</v>
      </c>
      <c r="Y52">
        <f t="shared" si="45"/>
        <v>15.457142857142857</v>
      </c>
      <c r="Z52">
        <f t="shared" si="46"/>
        <v>15.457142857142857</v>
      </c>
      <c r="AA52">
        <f t="shared" si="47"/>
        <v>15.457142857142857</v>
      </c>
      <c r="AB52">
        <f t="shared" si="48"/>
        <v>0</v>
      </c>
      <c r="AC52">
        <f t="shared" si="49"/>
        <v>15.457142857142857</v>
      </c>
      <c r="AD52">
        <f t="shared" si="50"/>
        <v>15.457142857142857</v>
      </c>
      <c r="AE52">
        <f t="shared" si="51"/>
        <v>15.457142857142857</v>
      </c>
    </row>
    <row r="53" spans="1:31" x14ac:dyDescent="0.25">
      <c r="A53" s="23"/>
      <c r="B53" s="42"/>
      <c r="C53" s="25"/>
      <c r="D53" s="43"/>
      <c r="E53" s="44"/>
      <c r="F53" s="44"/>
      <c r="G53" s="44"/>
      <c r="H53" s="44"/>
      <c r="I53" s="45"/>
      <c r="J53" s="33"/>
      <c r="K53" s="47"/>
      <c r="L53" s="30"/>
      <c r="M53" s="30"/>
      <c r="N53" s="30"/>
      <c r="O53" s="47"/>
      <c r="P53" s="30"/>
      <c r="Q53" s="30"/>
      <c r="R53" s="37"/>
      <c r="S53" s="33"/>
      <c r="T53" s="34"/>
      <c r="U53" s="35">
        <f t="shared" si="13"/>
        <v>-48</v>
      </c>
      <c r="V53" s="46"/>
      <c r="W53" s="35"/>
      <c r="X53" t="str">
        <f t="shared" si="44"/>
        <v/>
      </c>
      <c r="Y53" t="str">
        <f t="shared" si="45"/>
        <v/>
      </c>
      <c r="Z53" t="str">
        <f t="shared" si="46"/>
        <v/>
      </c>
      <c r="AA53" t="str">
        <f t="shared" si="47"/>
        <v/>
      </c>
      <c r="AB53" t="str">
        <f t="shared" si="48"/>
        <v/>
      </c>
      <c r="AC53" t="str">
        <f t="shared" si="49"/>
        <v/>
      </c>
      <c r="AD53" t="str">
        <f t="shared" si="50"/>
        <v/>
      </c>
      <c r="AE53" t="str">
        <f t="shared" si="51"/>
        <v/>
      </c>
    </row>
    <row r="54" spans="1:31" x14ac:dyDescent="0.25">
      <c r="A54" s="23"/>
      <c r="B54" s="42"/>
      <c r="C54" s="25"/>
      <c r="D54" s="43"/>
      <c r="E54" s="44"/>
      <c r="F54" s="44"/>
      <c r="G54" s="44"/>
      <c r="H54" s="44"/>
      <c r="I54" s="45"/>
      <c r="J54" s="33"/>
      <c r="K54" s="47"/>
      <c r="L54" s="30"/>
      <c r="M54" s="30"/>
      <c r="N54" s="30"/>
      <c r="O54" s="47"/>
      <c r="P54" s="30"/>
      <c r="Q54" s="30"/>
      <c r="R54" s="37"/>
      <c r="S54" s="33"/>
      <c r="T54" s="34"/>
      <c r="U54" s="35"/>
      <c r="V54" s="46"/>
      <c r="W54" s="35"/>
      <c r="X54" t="str">
        <f t="shared" si="44"/>
        <v/>
      </c>
      <c r="Y54" t="str">
        <f t="shared" si="45"/>
        <v/>
      </c>
      <c r="Z54" t="str">
        <f t="shared" si="46"/>
        <v/>
      </c>
      <c r="AA54" t="str">
        <f t="shared" si="47"/>
        <v/>
      </c>
      <c r="AB54" t="str">
        <f t="shared" si="48"/>
        <v/>
      </c>
      <c r="AC54" t="str">
        <f t="shared" si="49"/>
        <v/>
      </c>
      <c r="AD54" t="str">
        <f t="shared" si="50"/>
        <v/>
      </c>
      <c r="AE54" t="str">
        <f t="shared" si="51"/>
        <v/>
      </c>
    </row>
    <row r="55" spans="1:31" x14ac:dyDescent="0.25">
      <c r="A55" s="23"/>
      <c r="B55" s="42"/>
      <c r="C55" s="25"/>
      <c r="D55" s="43"/>
      <c r="E55" s="44"/>
      <c r="F55" s="44"/>
      <c r="G55" s="44"/>
      <c r="H55" s="44"/>
      <c r="I55" s="45"/>
      <c r="J55" s="33"/>
      <c r="K55" s="47"/>
      <c r="L55" s="30"/>
      <c r="M55" s="30"/>
      <c r="N55" s="30"/>
      <c r="O55" s="47"/>
      <c r="P55" s="30"/>
      <c r="Q55" s="30"/>
      <c r="R55" s="37"/>
      <c r="S55" s="33"/>
      <c r="T55" s="34"/>
      <c r="U55" s="35"/>
      <c r="V55" s="46"/>
      <c r="W55" s="35"/>
      <c r="X55" t="str">
        <f t="shared" si="44"/>
        <v/>
      </c>
      <c r="Y55" t="str">
        <f t="shared" si="45"/>
        <v/>
      </c>
      <c r="Z55" t="str">
        <f t="shared" si="46"/>
        <v/>
      </c>
      <c r="AA55" t="str">
        <f t="shared" si="47"/>
        <v/>
      </c>
      <c r="AB55" t="str">
        <f t="shared" si="48"/>
        <v/>
      </c>
      <c r="AC55" t="str">
        <f t="shared" si="49"/>
        <v/>
      </c>
      <c r="AD55" t="str">
        <f t="shared" si="50"/>
        <v/>
      </c>
      <c r="AE55" t="str">
        <f t="shared" si="51"/>
        <v/>
      </c>
    </row>
    <row r="56" spans="1:31" x14ac:dyDescent="0.25">
      <c r="A56" s="23"/>
      <c r="B56" s="42"/>
      <c r="C56" s="25"/>
      <c r="D56" s="43"/>
      <c r="E56" s="44"/>
      <c r="F56" s="44"/>
      <c r="G56" s="44"/>
      <c r="H56" s="44"/>
      <c r="I56" s="45"/>
      <c r="J56" s="33"/>
      <c r="K56" s="47"/>
      <c r="L56" s="30"/>
      <c r="M56" s="30"/>
      <c r="N56" s="30"/>
      <c r="O56" s="47"/>
      <c r="P56" s="30"/>
      <c r="Q56" s="30"/>
      <c r="R56" s="37"/>
      <c r="S56" s="33"/>
      <c r="T56" s="34"/>
      <c r="U56" s="35"/>
      <c r="V56" s="46"/>
      <c r="W56" s="35"/>
      <c r="X56" t="str">
        <f t="shared" si="44"/>
        <v/>
      </c>
      <c r="Y56" t="str">
        <f t="shared" si="45"/>
        <v/>
      </c>
      <c r="Z56" t="str">
        <f t="shared" si="46"/>
        <v/>
      </c>
      <c r="AA56" t="str">
        <f t="shared" si="47"/>
        <v/>
      </c>
      <c r="AB56" t="str">
        <f t="shared" si="48"/>
        <v/>
      </c>
      <c r="AC56" t="str">
        <f t="shared" si="49"/>
        <v/>
      </c>
      <c r="AD56" t="str">
        <f t="shared" si="50"/>
        <v/>
      </c>
      <c r="AE56" t="str">
        <f t="shared" si="51"/>
        <v/>
      </c>
    </row>
    <row r="57" spans="1:31" x14ac:dyDescent="0.25">
      <c r="A57" s="23"/>
      <c r="B57" s="42"/>
      <c r="C57" s="25"/>
      <c r="D57" s="43"/>
      <c r="E57" s="44"/>
      <c r="F57" s="44"/>
      <c r="G57" s="44"/>
      <c r="H57" s="44"/>
      <c r="I57" s="45"/>
      <c r="J57" s="33"/>
      <c r="K57" s="47"/>
      <c r="L57" s="30"/>
      <c r="M57" s="30"/>
      <c r="N57" s="30"/>
      <c r="O57" s="47"/>
      <c r="P57" s="30"/>
      <c r="Q57" s="30"/>
      <c r="R57" s="37"/>
      <c r="S57" s="33"/>
      <c r="T57" s="34"/>
      <c r="U57" s="35"/>
      <c r="V57" s="46"/>
      <c r="W57" s="35"/>
      <c r="X57" t="str">
        <f t="shared" si="44"/>
        <v/>
      </c>
      <c r="Y57" t="str">
        <f t="shared" si="45"/>
        <v/>
      </c>
      <c r="Z57" t="str">
        <f t="shared" si="46"/>
        <v/>
      </c>
      <c r="AA57" t="str">
        <f t="shared" si="47"/>
        <v/>
      </c>
      <c r="AB57" t="str">
        <f t="shared" si="48"/>
        <v/>
      </c>
      <c r="AC57" t="str">
        <f t="shared" si="49"/>
        <v/>
      </c>
      <c r="AD57" t="str">
        <f t="shared" si="50"/>
        <v/>
      </c>
      <c r="AE57" t="str">
        <f t="shared" si="51"/>
        <v/>
      </c>
    </row>
    <row r="58" spans="1:31" x14ac:dyDescent="0.25">
      <c r="A58" s="23"/>
      <c r="B58" s="42"/>
      <c r="C58" s="25"/>
      <c r="D58" s="43"/>
      <c r="E58" s="44"/>
      <c r="F58" s="44"/>
      <c r="G58" s="44"/>
      <c r="H58" s="44"/>
      <c r="I58" s="45"/>
      <c r="J58" s="33"/>
      <c r="K58" s="47"/>
      <c r="L58" s="30"/>
      <c r="M58" s="30"/>
      <c r="N58" s="30"/>
      <c r="O58" s="47"/>
      <c r="P58" s="30"/>
      <c r="Q58" s="30"/>
      <c r="R58" s="37"/>
      <c r="S58" s="33"/>
      <c r="T58" s="34"/>
      <c r="U58" s="35"/>
      <c r="V58" s="46"/>
      <c r="W58" s="35"/>
      <c r="X58" t="str">
        <f t="shared" si="44"/>
        <v/>
      </c>
      <c r="Y58" t="str">
        <f t="shared" si="45"/>
        <v/>
      </c>
      <c r="Z58" t="str">
        <f t="shared" si="46"/>
        <v/>
      </c>
      <c r="AA58" t="str">
        <f t="shared" si="47"/>
        <v/>
      </c>
      <c r="AB58" t="str">
        <f t="shared" si="48"/>
        <v/>
      </c>
      <c r="AC58" t="str">
        <f t="shared" si="49"/>
        <v/>
      </c>
      <c r="AD58" t="str">
        <f t="shared" si="50"/>
        <v/>
      </c>
      <c r="AE58" t="str">
        <f t="shared" si="51"/>
        <v/>
      </c>
    </row>
    <row r="59" spans="1:31" x14ac:dyDescent="0.25">
      <c r="A59" s="23"/>
      <c r="B59" s="42"/>
      <c r="C59" s="25"/>
      <c r="D59" s="43"/>
      <c r="E59" s="44"/>
      <c r="F59" s="44"/>
      <c r="G59" s="44"/>
      <c r="H59" s="44"/>
      <c r="I59" s="45"/>
      <c r="J59" s="33"/>
      <c r="K59" s="47"/>
      <c r="L59" s="30"/>
      <c r="M59" s="30"/>
      <c r="N59" s="30"/>
      <c r="O59" s="47"/>
      <c r="P59" s="30"/>
      <c r="Q59" s="30"/>
      <c r="R59" s="37"/>
      <c r="S59" s="33"/>
      <c r="T59" s="34"/>
      <c r="U59" s="35"/>
      <c r="V59" s="46"/>
      <c r="W59" s="35"/>
      <c r="X59" t="str">
        <f t="shared" si="44"/>
        <v/>
      </c>
      <c r="Y59" t="str">
        <f t="shared" si="45"/>
        <v/>
      </c>
      <c r="Z59" t="str">
        <f t="shared" si="46"/>
        <v/>
      </c>
      <c r="AA59" t="str">
        <f t="shared" si="47"/>
        <v/>
      </c>
      <c r="AB59" t="str">
        <f t="shared" si="48"/>
        <v/>
      </c>
      <c r="AC59" t="str">
        <f t="shared" si="49"/>
        <v/>
      </c>
      <c r="AD59" t="str">
        <f t="shared" si="50"/>
        <v/>
      </c>
      <c r="AE59" t="str">
        <f t="shared" si="51"/>
        <v/>
      </c>
    </row>
    <row r="60" spans="1:31" x14ac:dyDescent="0.25">
      <c r="A60" s="23"/>
      <c r="B60" s="42"/>
      <c r="C60" s="25"/>
      <c r="D60" s="43"/>
      <c r="E60" s="44"/>
      <c r="F60" s="44"/>
      <c r="G60" s="44"/>
      <c r="H60" s="44"/>
      <c r="I60" s="45"/>
      <c r="J60" s="33"/>
      <c r="K60" s="47"/>
      <c r="L60" s="30"/>
      <c r="M60" s="30"/>
      <c r="N60" s="30"/>
      <c r="O60" s="47"/>
      <c r="P60" s="30"/>
      <c r="Q60" s="30"/>
      <c r="R60" s="37"/>
      <c r="S60" s="33"/>
      <c r="T60" s="34"/>
      <c r="U60" s="35"/>
      <c r="V60" s="46"/>
      <c r="W60" s="35"/>
      <c r="X60" t="str">
        <f t="shared" si="44"/>
        <v/>
      </c>
      <c r="Y60" t="str">
        <f t="shared" si="45"/>
        <v/>
      </c>
      <c r="Z60" t="str">
        <f t="shared" si="46"/>
        <v/>
      </c>
      <c r="AA60" t="str">
        <f t="shared" si="47"/>
        <v/>
      </c>
      <c r="AB60" t="str">
        <f t="shared" si="48"/>
        <v/>
      </c>
      <c r="AC60" t="str">
        <f t="shared" si="49"/>
        <v/>
      </c>
      <c r="AD60" t="str">
        <f t="shared" si="50"/>
        <v/>
      </c>
      <c r="AE60" t="str">
        <f t="shared" si="51"/>
        <v/>
      </c>
    </row>
    <row r="61" spans="1:31" x14ac:dyDescent="0.25">
      <c r="A61" s="23"/>
      <c r="B61" s="42"/>
      <c r="C61" s="25"/>
      <c r="D61" s="43"/>
      <c r="E61" s="44"/>
      <c r="F61" s="44"/>
      <c r="G61" s="44"/>
      <c r="H61" s="44"/>
      <c r="I61" s="45"/>
      <c r="J61" s="33"/>
      <c r="K61" s="47"/>
      <c r="L61" s="30"/>
      <c r="M61" s="30"/>
      <c r="N61" s="30"/>
      <c r="O61" s="47"/>
      <c r="P61" s="30"/>
      <c r="Q61" s="30"/>
      <c r="R61" s="37"/>
      <c r="S61" s="33"/>
      <c r="T61" s="34"/>
      <c r="U61" s="35"/>
      <c r="V61" s="46"/>
      <c r="W61" s="35"/>
      <c r="X61" t="str">
        <f t="shared" si="44"/>
        <v/>
      </c>
      <c r="Y61" t="str">
        <f t="shared" si="45"/>
        <v/>
      </c>
      <c r="Z61" t="str">
        <f t="shared" si="46"/>
        <v/>
      </c>
      <c r="AA61" t="str">
        <f t="shared" si="47"/>
        <v/>
      </c>
      <c r="AB61" t="str">
        <f t="shared" si="48"/>
        <v/>
      </c>
      <c r="AC61" t="str">
        <f t="shared" si="49"/>
        <v/>
      </c>
      <c r="AD61" t="str">
        <f t="shared" si="50"/>
        <v/>
      </c>
      <c r="AE61" t="str">
        <f t="shared" si="51"/>
        <v/>
      </c>
    </row>
    <row r="62" spans="1:31" x14ac:dyDescent="0.25">
      <c r="A62" s="23"/>
      <c r="B62" s="42"/>
      <c r="C62" s="25"/>
      <c r="D62" s="43"/>
      <c r="E62" s="44"/>
      <c r="F62" s="44"/>
      <c r="G62" s="44"/>
      <c r="H62" s="44"/>
      <c r="I62" s="45"/>
      <c r="J62" s="33"/>
      <c r="K62" s="47"/>
      <c r="L62" s="30"/>
      <c r="M62" s="30"/>
      <c r="N62" s="30"/>
      <c r="O62" s="47"/>
      <c r="P62" s="30"/>
      <c r="Q62" s="30"/>
      <c r="R62" s="37"/>
      <c r="S62" s="33"/>
      <c r="T62" s="34"/>
      <c r="U62" s="35"/>
      <c r="V62" s="46"/>
      <c r="W62" s="35"/>
      <c r="X62" t="str">
        <f t="shared" si="44"/>
        <v/>
      </c>
      <c r="Y62" t="str">
        <f t="shared" si="45"/>
        <v/>
      </c>
      <c r="Z62" t="str">
        <f t="shared" si="46"/>
        <v/>
      </c>
      <c r="AA62" t="str">
        <f t="shared" si="47"/>
        <v/>
      </c>
      <c r="AB62" t="str">
        <f t="shared" si="48"/>
        <v/>
      </c>
      <c r="AC62" t="str">
        <f t="shared" si="49"/>
        <v/>
      </c>
      <c r="AD62" t="str">
        <f t="shared" si="50"/>
        <v/>
      </c>
      <c r="AE62" t="str">
        <f t="shared" si="51"/>
        <v/>
      </c>
    </row>
    <row r="63" spans="1:31" x14ac:dyDescent="0.25">
      <c r="A63" s="23"/>
      <c r="B63" s="42"/>
      <c r="C63" s="25"/>
      <c r="D63" s="43"/>
      <c r="E63" s="44"/>
      <c r="F63" s="44"/>
      <c r="G63" s="44"/>
      <c r="H63" s="44"/>
      <c r="I63" s="45"/>
      <c r="J63" s="33"/>
      <c r="K63" s="47"/>
      <c r="L63" s="30"/>
      <c r="M63" s="30"/>
      <c r="N63" s="30"/>
      <c r="O63" s="47"/>
      <c r="P63" s="30"/>
      <c r="Q63" s="30"/>
      <c r="R63" s="37"/>
      <c r="S63" s="33"/>
      <c r="T63" s="34"/>
      <c r="U63" s="35"/>
      <c r="V63" s="46"/>
      <c r="W63" s="35"/>
      <c r="X63" t="str">
        <f t="shared" si="44"/>
        <v/>
      </c>
      <c r="Y63" t="str">
        <f t="shared" si="45"/>
        <v/>
      </c>
      <c r="Z63" t="str">
        <f t="shared" si="46"/>
        <v/>
      </c>
      <c r="AA63" t="str">
        <f t="shared" si="47"/>
        <v/>
      </c>
      <c r="AB63" t="str">
        <f t="shared" si="48"/>
        <v/>
      </c>
      <c r="AC63" t="str">
        <f t="shared" si="49"/>
        <v/>
      </c>
      <c r="AD63" t="str">
        <f t="shared" si="50"/>
        <v/>
      </c>
      <c r="AE63" t="str">
        <f t="shared" si="51"/>
        <v/>
      </c>
    </row>
    <row r="64" spans="1:31" x14ac:dyDescent="0.25">
      <c r="A64" s="23"/>
      <c r="B64" s="42"/>
      <c r="C64" s="25"/>
      <c r="D64" s="43"/>
      <c r="E64" s="44"/>
      <c r="F64" s="44"/>
      <c r="G64" s="44"/>
      <c r="H64" s="44"/>
      <c r="I64" s="45"/>
      <c r="J64" s="33"/>
      <c r="K64" s="47"/>
      <c r="L64" s="30"/>
      <c r="M64" s="30"/>
      <c r="N64" s="30"/>
      <c r="O64" s="47"/>
      <c r="P64" s="30"/>
      <c r="Q64" s="30"/>
      <c r="R64" s="37"/>
      <c r="S64" s="33"/>
      <c r="T64" s="34"/>
      <c r="U64" s="35"/>
      <c r="V64" s="46"/>
      <c r="W64" s="35"/>
      <c r="X64" t="str">
        <f t="shared" si="44"/>
        <v/>
      </c>
      <c r="Y64" t="str">
        <f t="shared" si="45"/>
        <v/>
      </c>
      <c r="Z64" t="str">
        <f t="shared" si="46"/>
        <v/>
      </c>
      <c r="AA64" t="str">
        <f t="shared" si="47"/>
        <v/>
      </c>
      <c r="AB64" t="str">
        <f t="shared" si="48"/>
        <v/>
      </c>
      <c r="AC64" t="str">
        <f t="shared" si="49"/>
        <v/>
      </c>
      <c r="AD64" t="str">
        <f t="shared" si="50"/>
        <v/>
      </c>
      <c r="AE64" t="str">
        <f t="shared" si="51"/>
        <v/>
      </c>
    </row>
    <row r="65" spans="1:31" x14ac:dyDescent="0.25">
      <c r="A65" s="23"/>
      <c r="B65" s="42"/>
      <c r="C65" s="25"/>
      <c r="D65" s="43"/>
      <c r="E65" s="44"/>
      <c r="F65" s="44"/>
      <c r="G65" s="44"/>
      <c r="H65" s="44"/>
      <c r="I65" s="45"/>
      <c r="J65" s="33"/>
      <c r="K65" s="47"/>
      <c r="L65" s="30"/>
      <c r="M65" s="30"/>
      <c r="N65" s="30"/>
      <c r="O65" s="47"/>
      <c r="P65" s="30"/>
      <c r="Q65" s="30"/>
      <c r="R65" s="37"/>
      <c r="S65" s="33"/>
      <c r="T65" s="34"/>
      <c r="U65" s="35"/>
      <c r="V65" s="46"/>
      <c r="W65" s="35"/>
      <c r="X65" t="str">
        <f t="shared" si="44"/>
        <v/>
      </c>
      <c r="Y65" t="str">
        <f t="shared" si="45"/>
        <v/>
      </c>
      <c r="Z65" t="str">
        <f t="shared" si="46"/>
        <v/>
      </c>
      <c r="AA65" t="str">
        <f t="shared" si="47"/>
        <v/>
      </c>
      <c r="AB65" t="str">
        <f t="shared" si="48"/>
        <v/>
      </c>
      <c r="AC65" t="str">
        <f t="shared" si="49"/>
        <v/>
      </c>
      <c r="AD65" t="str">
        <f t="shared" si="50"/>
        <v/>
      </c>
      <c r="AE65" t="str">
        <f t="shared" si="51"/>
        <v/>
      </c>
    </row>
    <row r="66" spans="1:31" x14ac:dyDescent="0.25">
      <c r="A66" s="23"/>
      <c r="B66" s="42"/>
      <c r="C66" s="25"/>
      <c r="D66" s="43"/>
      <c r="E66" s="44"/>
      <c r="F66" s="44"/>
      <c r="G66" s="44"/>
      <c r="H66" s="44"/>
      <c r="I66" s="45"/>
      <c r="J66" s="33"/>
      <c r="K66" s="47"/>
      <c r="L66" s="30"/>
      <c r="M66" s="30"/>
      <c r="N66" s="30"/>
      <c r="O66" s="47"/>
      <c r="P66" s="30"/>
      <c r="Q66" s="30"/>
      <c r="R66" s="37"/>
      <c r="S66" s="33"/>
      <c r="T66" s="34"/>
      <c r="U66" s="35"/>
      <c r="V66" s="46"/>
      <c r="W66" s="35"/>
      <c r="X66" t="str">
        <f t="shared" si="44"/>
        <v/>
      </c>
      <c r="Y66" t="str">
        <f t="shared" si="45"/>
        <v/>
      </c>
      <c r="Z66" t="str">
        <f t="shared" si="46"/>
        <v/>
      </c>
      <c r="AA66" t="str">
        <f t="shared" si="47"/>
        <v/>
      </c>
      <c r="AB66" t="str">
        <f t="shared" si="48"/>
        <v/>
      </c>
      <c r="AC66" t="str">
        <f t="shared" si="49"/>
        <v/>
      </c>
      <c r="AD66" t="str">
        <f t="shared" si="50"/>
        <v/>
      </c>
      <c r="AE66" t="str">
        <f t="shared" si="51"/>
        <v/>
      </c>
    </row>
    <row r="67" spans="1:31" x14ac:dyDescent="0.25">
      <c r="A67" s="23"/>
      <c r="B67" s="42"/>
      <c r="C67" s="25"/>
      <c r="D67" s="43"/>
      <c r="E67" s="44"/>
      <c r="F67" s="44"/>
      <c r="G67" s="44"/>
      <c r="H67" s="44"/>
      <c r="I67" s="45"/>
      <c r="J67" s="33"/>
      <c r="K67" s="47"/>
      <c r="L67" s="30"/>
      <c r="M67" s="30"/>
      <c r="N67" s="30"/>
      <c r="O67" s="47"/>
      <c r="P67" s="30"/>
      <c r="Q67" s="30"/>
      <c r="R67" s="37"/>
      <c r="S67" s="33"/>
      <c r="T67" s="34"/>
      <c r="U67" s="35"/>
      <c r="V67" s="46"/>
      <c r="W67" s="35"/>
    </row>
    <row r="68" spans="1:31" x14ac:dyDescent="0.25">
      <c r="A68" s="23"/>
      <c r="B68" s="42"/>
      <c r="C68" s="25"/>
      <c r="D68" s="43"/>
      <c r="E68" s="44"/>
      <c r="F68" s="44"/>
      <c r="G68" s="44"/>
      <c r="H68" s="44"/>
      <c r="I68" s="45"/>
      <c r="J68" s="33"/>
      <c r="K68" s="47"/>
      <c r="L68" s="30"/>
      <c r="M68" s="30"/>
      <c r="N68" s="30"/>
      <c r="O68" s="47"/>
      <c r="P68" s="30"/>
      <c r="Q68" s="30"/>
      <c r="R68" s="37"/>
      <c r="S68" s="33"/>
      <c r="T68" s="34"/>
      <c r="U68" s="35"/>
      <c r="V68" s="46"/>
      <c r="W68" s="35"/>
    </row>
    <row r="69" spans="1:31" x14ac:dyDescent="0.25">
      <c r="A69" s="23"/>
      <c r="B69" s="42"/>
      <c r="C69" s="25"/>
      <c r="D69" s="43"/>
      <c r="E69" s="44"/>
      <c r="F69" s="44"/>
      <c r="G69" s="44"/>
      <c r="H69" s="44"/>
      <c r="I69" s="45"/>
      <c r="J69" s="33"/>
      <c r="K69" s="47"/>
      <c r="L69" s="30"/>
      <c r="M69" s="30"/>
      <c r="N69" s="30"/>
      <c r="O69" s="47"/>
      <c r="P69" s="30"/>
      <c r="Q69" s="30"/>
      <c r="R69" s="37"/>
      <c r="S69" s="33"/>
      <c r="T69" s="34"/>
      <c r="U69" s="35"/>
      <c r="V69" s="46"/>
      <c r="W69" s="35"/>
    </row>
    <row r="70" spans="1:31" x14ac:dyDescent="0.25">
      <c r="A70" s="23"/>
      <c r="B70" s="42"/>
      <c r="C70" s="25"/>
      <c r="D70" s="43"/>
      <c r="E70" s="44"/>
      <c r="F70" s="44"/>
      <c r="G70" s="44"/>
      <c r="H70" s="44"/>
      <c r="I70" s="45"/>
      <c r="J70" s="33"/>
      <c r="K70" s="47"/>
      <c r="L70" s="30"/>
      <c r="M70" s="30"/>
      <c r="N70" s="30"/>
      <c r="O70" s="47"/>
      <c r="P70" s="30"/>
      <c r="Q70" s="30"/>
      <c r="R70" s="37"/>
      <c r="S70" s="33"/>
      <c r="T70" s="34"/>
      <c r="U70" s="35"/>
      <c r="V70" s="46"/>
      <c r="W70" s="35"/>
    </row>
    <row r="71" spans="1:31" x14ac:dyDescent="0.25">
      <c r="A71" s="23"/>
      <c r="B71" s="42"/>
      <c r="C71" s="25"/>
      <c r="D71" s="43"/>
      <c r="E71" s="44"/>
      <c r="F71" s="44"/>
      <c r="G71" s="44"/>
      <c r="H71" s="44"/>
      <c r="I71" s="45"/>
      <c r="J71" s="33"/>
      <c r="K71" s="47"/>
      <c r="L71" s="30"/>
      <c r="M71" s="30"/>
      <c r="N71" s="30"/>
      <c r="O71" s="47"/>
      <c r="P71" s="30"/>
      <c r="Q71" s="30"/>
      <c r="R71" s="37"/>
      <c r="S71" s="33"/>
      <c r="T71" s="34"/>
      <c r="U71" s="35"/>
      <c r="V71" s="46"/>
      <c r="W71" s="35"/>
    </row>
    <row r="72" spans="1:31" x14ac:dyDescent="0.25">
      <c r="A72" s="23"/>
      <c r="B72" s="42"/>
      <c r="C72" s="25"/>
      <c r="D72" s="43"/>
      <c r="E72" s="44"/>
      <c r="F72" s="44"/>
      <c r="G72" s="44"/>
      <c r="H72" s="44"/>
      <c r="I72" s="45"/>
      <c r="J72" s="33"/>
      <c r="K72" s="47"/>
      <c r="L72" s="30"/>
      <c r="M72" s="30"/>
      <c r="N72" s="30"/>
      <c r="O72" s="47"/>
      <c r="P72" s="30"/>
      <c r="Q72" s="30"/>
      <c r="R72" s="37"/>
      <c r="S72" s="33"/>
      <c r="T72" s="34"/>
      <c r="U72" s="35"/>
      <c r="V72" s="46"/>
      <c r="W72" s="35"/>
    </row>
    <row r="73" spans="1:31" x14ac:dyDescent="0.25">
      <c r="A73" s="23"/>
      <c r="B73" s="42"/>
      <c r="C73" s="25"/>
      <c r="D73" s="43"/>
      <c r="E73" s="44"/>
      <c r="F73" s="44"/>
      <c r="G73" s="44"/>
      <c r="H73" s="44"/>
      <c r="I73" s="45"/>
      <c r="J73" s="33"/>
      <c r="K73" s="47"/>
      <c r="L73" s="30"/>
      <c r="M73" s="30"/>
      <c r="N73" s="30"/>
      <c r="O73" s="47"/>
      <c r="P73" s="30"/>
      <c r="Q73" s="30"/>
      <c r="R73" s="37"/>
      <c r="S73" s="33"/>
      <c r="T73" s="34"/>
      <c r="U73" s="35"/>
      <c r="V73" s="46"/>
      <c r="W73" s="35"/>
    </row>
    <row r="74" spans="1:31" x14ac:dyDescent="0.25">
      <c r="A74" s="23"/>
      <c r="B74" s="42"/>
      <c r="C74" s="25"/>
      <c r="D74" s="43"/>
      <c r="E74" s="44"/>
      <c r="F74" s="44"/>
      <c r="G74" s="44"/>
      <c r="H74" s="44"/>
      <c r="I74" s="45"/>
      <c r="J74" s="33"/>
      <c r="K74" s="47"/>
      <c r="L74" s="30"/>
      <c r="M74" s="30"/>
      <c r="N74" s="30"/>
      <c r="O74" s="47"/>
      <c r="P74" s="30"/>
      <c r="Q74" s="30"/>
      <c r="R74" s="37"/>
      <c r="S74" s="33"/>
      <c r="T74" s="34"/>
      <c r="U74" s="35"/>
      <c r="V74" s="46"/>
      <c r="W74" s="35"/>
    </row>
    <row r="75" spans="1:31" x14ac:dyDescent="0.25">
      <c r="A75" s="23"/>
      <c r="B75" s="42"/>
      <c r="C75" s="25"/>
      <c r="D75" s="43"/>
      <c r="E75" s="44"/>
      <c r="F75" s="44"/>
      <c r="G75" s="44"/>
      <c r="H75" s="44"/>
      <c r="I75" s="45"/>
      <c r="J75" s="33"/>
      <c r="K75" s="47"/>
      <c r="L75" s="30"/>
      <c r="M75" s="30"/>
      <c r="N75" s="30"/>
      <c r="O75" s="47"/>
      <c r="P75" s="30"/>
      <c r="Q75" s="30"/>
      <c r="R75" s="37"/>
      <c r="S75" s="33"/>
      <c r="T75" s="34"/>
      <c r="U75" s="35"/>
      <c r="V75" s="46"/>
      <c r="W75" s="35"/>
    </row>
    <row r="76" spans="1:31" x14ac:dyDescent="0.25">
      <c r="A76" s="23"/>
      <c r="B76" s="42"/>
      <c r="C76" s="25"/>
      <c r="D76" s="43"/>
      <c r="E76" s="44"/>
      <c r="F76" s="44"/>
      <c r="G76" s="44"/>
      <c r="H76" s="44"/>
      <c r="I76" s="45"/>
      <c r="J76" s="33"/>
      <c r="K76" s="47"/>
      <c r="L76" s="30"/>
      <c r="M76" s="30"/>
      <c r="N76" s="30"/>
      <c r="O76" s="47"/>
      <c r="P76" s="30"/>
      <c r="Q76" s="30"/>
      <c r="R76" s="37"/>
      <c r="S76" s="33"/>
      <c r="T76" s="34"/>
      <c r="U76" s="35"/>
      <c r="V76" s="46"/>
      <c r="W76" s="35"/>
    </row>
    <row r="77" spans="1:31" x14ac:dyDescent="0.25">
      <c r="A77" s="23"/>
      <c r="B77" s="42"/>
      <c r="C77" s="25"/>
      <c r="D77" s="43"/>
      <c r="E77" s="44"/>
      <c r="F77" s="44"/>
      <c r="G77" s="44"/>
      <c r="H77" s="44"/>
      <c r="I77" s="45"/>
      <c r="J77" s="33"/>
      <c r="K77" s="47"/>
      <c r="L77" s="30"/>
      <c r="M77" s="30"/>
      <c r="N77" s="30"/>
      <c r="O77" s="47"/>
      <c r="P77" s="30"/>
      <c r="Q77" s="30"/>
      <c r="R77" s="37"/>
      <c r="S77" s="33"/>
      <c r="T77" s="34"/>
      <c r="U77" s="35"/>
      <c r="V77" s="46"/>
      <c r="W77" s="35"/>
    </row>
    <row r="78" spans="1:31" x14ac:dyDescent="0.25">
      <c r="A78" s="23"/>
      <c r="B78" s="42"/>
      <c r="C78" s="25"/>
      <c r="D78" s="43"/>
      <c r="E78" s="44"/>
      <c r="F78" s="44"/>
      <c r="G78" s="44"/>
      <c r="H78" s="44"/>
      <c r="I78" s="45"/>
      <c r="J78" s="33"/>
      <c r="K78" s="47"/>
      <c r="L78" s="30"/>
      <c r="M78" s="30"/>
      <c r="N78" s="30"/>
      <c r="O78" s="47"/>
      <c r="P78" s="30"/>
      <c r="Q78" s="30"/>
      <c r="R78" s="37"/>
      <c r="S78" s="33"/>
      <c r="T78" s="34"/>
      <c r="U78" s="35"/>
      <c r="V78" s="46"/>
      <c r="W78" s="35"/>
    </row>
    <row r="79" spans="1:31" ht="15.75" thickBot="1" x14ac:dyDescent="0.3">
      <c r="A79" s="48"/>
      <c r="B79" s="49"/>
      <c r="C79" s="50"/>
      <c r="D79" s="51"/>
      <c r="E79" s="52"/>
      <c r="F79" s="52"/>
      <c r="G79" s="52"/>
      <c r="H79" s="52"/>
      <c r="I79" s="53"/>
      <c r="J79" s="54"/>
      <c r="K79" s="52"/>
      <c r="L79" s="30"/>
      <c r="M79" s="30"/>
      <c r="N79" s="30"/>
      <c r="O79" s="52"/>
      <c r="P79" s="30"/>
      <c r="Q79" s="30"/>
      <c r="R79" s="37"/>
      <c r="S79" s="54"/>
      <c r="T79" s="55"/>
      <c r="U79" s="35"/>
      <c r="V79" s="46"/>
      <c r="W79" s="35"/>
    </row>
    <row r="80" spans="1:31" x14ac:dyDescent="0.25">
      <c r="A80" s="56" t="s">
        <v>15</v>
      </c>
    </row>
    <row r="81" spans="1:2" x14ac:dyDescent="0.25">
      <c r="A81" s="56" t="s">
        <v>16</v>
      </c>
    </row>
    <row r="82" spans="1:2" x14ac:dyDescent="0.25">
      <c r="A82" s="56" t="s">
        <v>17</v>
      </c>
    </row>
    <row r="83" spans="1:2" x14ac:dyDescent="0.25">
      <c r="A83" s="56" t="s">
        <v>18</v>
      </c>
    </row>
    <row r="84" spans="1:2" x14ac:dyDescent="0.25">
      <c r="A84" s="62" t="s">
        <v>19</v>
      </c>
    </row>
    <row r="86" spans="1:2" x14ac:dyDescent="0.25">
      <c r="A86" s="63">
        <v>1</v>
      </c>
      <c r="B86" s="64">
        <v>1.7571428571428569</v>
      </c>
    </row>
    <row r="87" spans="1:2" x14ac:dyDescent="0.25">
      <c r="A87" s="46">
        <v>2</v>
      </c>
      <c r="B87" s="65">
        <v>3.6571428571428575</v>
      </c>
    </row>
    <row r="88" spans="1:2" x14ac:dyDescent="0.25">
      <c r="A88" s="46">
        <v>3</v>
      </c>
      <c r="B88" s="66">
        <v>5.6571428571428575</v>
      </c>
    </row>
    <row r="89" spans="1:2" x14ac:dyDescent="0.25">
      <c r="A89" s="46">
        <v>4</v>
      </c>
      <c r="B89" s="66">
        <v>7.6285714285714281</v>
      </c>
    </row>
    <row r="90" spans="1:2" x14ac:dyDescent="0.25">
      <c r="A90" s="46">
        <v>5</v>
      </c>
      <c r="B90" s="66">
        <v>9.5857142857142854</v>
      </c>
    </row>
    <row r="91" spans="1:2" x14ac:dyDescent="0.25">
      <c r="A91" s="46">
        <v>6</v>
      </c>
      <c r="B91" s="66">
        <v>11.557142857142859</v>
      </c>
    </row>
    <row r="92" spans="1:2" x14ac:dyDescent="0.25">
      <c r="A92" s="46">
        <v>7</v>
      </c>
      <c r="B92" s="66">
        <v>13.5</v>
      </c>
    </row>
    <row r="93" spans="1:2" x14ac:dyDescent="0.25">
      <c r="A93" s="46">
        <v>8</v>
      </c>
      <c r="B93" s="66">
        <v>15.457142857142857</v>
      </c>
    </row>
    <row r="94" spans="1:2" ht="15.75" thickBot="1" x14ac:dyDescent="0.3">
      <c r="A94" s="52" t="s">
        <v>20</v>
      </c>
      <c r="B94" s="57">
        <v>7.2</v>
      </c>
    </row>
    <row r="95" spans="1:2" x14ac:dyDescent="0.25">
      <c r="A95" s="46" t="s">
        <v>14</v>
      </c>
      <c r="B95" s="66">
        <v>0</v>
      </c>
    </row>
  </sheetData>
  <mergeCells count="4">
    <mergeCell ref="B2:C2"/>
    <mergeCell ref="D2:J2"/>
    <mergeCell ref="K2:S2"/>
    <mergeCell ref="T2:T3"/>
  </mergeCells>
  <conditionalFormatting sqref="A4:T79">
    <cfRule type="expression" dxfId="4" priority="2">
      <formula>MOD(ROW(),2)=0</formula>
    </cfRule>
  </conditionalFormatting>
  <conditionalFormatting sqref="A94">
    <cfRule type="expression" dxfId="3" priority="1">
      <formula>MOD(ROW(),2)=0</formula>
    </cfRule>
  </conditionalFormatting>
  <printOptions horizontalCentered="1"/>
  <pageMargins left="0.5" right="0.5" top="0.75" bottom="0.5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6"/>
  <sheetViews>
    <sheetView tabSelected="1" zoomScaleNormal="100" workbookViewId="0">
      <pane ySplit="3" topLeftCell="A4" activePane="bottomLeft" state="frozen"/>
      <selection pane="bottomLeft" activeCell="V28" sqref="V28"/>
    </sheetView>
  </sheetViews>
  <sheetFormatPr defaultRowHeight="15" x14ac:dyDescent="0.25"/>
  <cols>
    <col min="1" max="1" width="8.5703125" style="57" customWidth="1"/>
    <col min="2" max="2" width="6.7109375" style="57" customWidth="1"/>
    <col min="3" max="3" width="6.7109375" style="58" customWidth="1"/>
    <col min="4" max="4" width="5" style="57" bestFit="1" customWidth="1"/>
    <col min="5" max="9" width="5.28515625" style="57" customWidth="1"/>
    <col min="10" max="10" width="6" style="57" bestFit="1" customWidth="1"/>
    <col min="11" max="11" width="5.28515625" style="57" bestFit="1" customWidth="1"/>
    <col min="12" max="15" width="4.28515625" style="57" customWidth="1"/>
    <col min="16" max="16" width="4.28515625" style="59" customWidth="1"/>
    <col min="17" max="18" width="4.28515625" style="60" customWidth="1"/>
    <col min="19" max="19" width="6" style="60" bestFit="1" customWidth="1"/>
    <col min="20" max="20" width="27" style="61" bestFit="1" customWidth="1"/>
    <col min="21" max="21" width="5.85546875" customWidth="1"/>
    <col min="22" max="22" width="19.85546875" bestFit="1" customWidth="1"/>
    <col min="23" max="23" width="17.7109375" bestFit="1" customWidth="1"/>
  </cols>
  <sheetData>
    <row r="1" spans="1:31" ht="16.5" thickBot="1" x14ac:dyDescent="0.3">
      <c r="A1" s="1" t="s">
        <v>21</v>
      </c>
      <c r="B1" s="2"/>
      <c r="C1" s="3"/>
      <c r="D1" s="4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V1" s="5" t="s">
        <v>1</v>
      </c>
      <c r="W1" s="6" t="s">
        <v>2</v>
      </c>
      <c r="X1" s="7" t="s">
        <v>3</v>
      </c>
    </row>
    <row r="2" spans="1:31" s="9" customFormat="1" ht="15" customHeight="1" x14ac:dyDescent="0.2">
      <c r="A2" s="8" t="s">
        <v>4</v>
      </c>
      <c r="B2" s="67" t="s">
        <v>5</v>
      </c>
      <c r="C2" s="68"/>
      <c r="D2" s="69" t="s">
        <v>6</v>
      </c>
      <c r="E2" s="70"/>
      <c r="F2" s="70"/>
      <c r="G2" s="70"/>
      <c r="H2" s="70"/>
      <c r="I2" s="70"/>
      <c r="J2" s="71"/>
      <c r="K2" s="67" t="s">
        <v>7</v>
      </c>
      <c r="L2" s="67"/>
      <c r="M2" s="67"/>
      <c r="N2" s="67"/>
      <c r="O2" s="67"/>
      <c r="P2" s="67"/>
      <c r="Q2" s="67"/>
      <c r="R2" s="67"/>
      <c r="S2" s="72"/>
      <c r="T2" s="68" t="s">
        <v>8</v>
      </c>
      <c r="V2" s="10"/>
      <c r="W2" s="11"/>
    </row>
    <row r="3" spans="1:31" s="9" customFormat="1" ht="15.75" thickBot="1" x14ac:dyDescent="0.25">
      <c r="A3" s="12" t="s">
        <v>9</v>
      </c>
      <c r="B3" s="13" t="s">
        <v>9</v>
      </c>
      <c r="C3" s="14" t="s">
        <v>10</v>
      </c>
      <c r="D3" s="15" t="s">
        <v>11</v>
      </c>
      <c r="E3" s="16">
        <v>2</v>
      </c>
      <c r="F3" s="16">
        <v>3</v>
      </c>
      <c r="G3" s="16">
        <v>4</v>
      </c>
      <c r="H3" s="16">
        <v>5</v>
      </c>
      <c r="I3" s="17">
        <v>6</v>
      </c>
      <c r="J3" s="20" t="s">
        <v>12</v>
      </c>
      <c r="K3" s="19" t="s">
        <v>13</v>
      </c>
      <c r="L3" s="16">
        <v>2</v>
      </c>
      <c r="M3" s="16">
        <v>3</v>
      </c>
      <c r="N3" s="16">
        <v>4</v>
      </c>
      <c r="O3" s="16">
        <v>5</v>
      </c>
      <c r="P3" s="16">
        <v>6</v>
      </c>
      <c r="Q3" s="16">
        <v>7</v>
      </c>
      <c r="R3" s="17">
        <v>8</v>
      </c>
      <c r="S3" s="20" t="s">
        <v>12</v>
      </c>
      <c r="T3" s="73"/>
      <c r="V3" s="21"/>
      <c r="W3" s="22"/>
      <c r="X3" s="9">
        <v>1</v>
      </c>
      <c r="Y3" s="9">
        <v>2</v>
      </c>
      <c r="Z3" s="9">
        <v>3</v>
      </c>
      <c r="AA3" s="9">
        <v>4</v>
      </c>
      <c r="AB3" s="9">
        <v>5</v>
      </c>
      <c r="AC3" s="9">
        <v>6</v>
      </c>
      <c r="AD3" s="9">
        <v>7</v>
      </c>
      <c r="AE3" s="9">
        <v>8</v>
      </c>
    </row>
    <row r="4" spans="1:31" x14ac:dyDescent="0.25">
      <c r="A4" s="38">
        <f t="shared" ref="A4:A6" si="0">SUM(B4,J4)</f>
        <v>37.283833705357139</v>
      </c>
      <c r="B4" s="24">
        <f>SUM(X4:AE4)</f>
        <v>11.2</v>
      </c>
      <c r="C4" s="25">
        <f>B4/A4</f>
        <v>0.30039829295748427</v>
      </c>
      <c r="D4" s="26">
        <v>14.783833705357138</v>
      </c>
      <c r="E4" s="40">
        <v>11.3</v>
      </c>
      <c r="F4" s="27"/>
      <c r="G4" s="27"/>
      <c r="H4" s="27"/>
      <c r="I4" s="28"/>
      <c r="J4" s="29">
        <f t="shared" ref="J4:J6" si="1">SUM(D4:I4)</f>
        <v>26.083833705357137</v>
      </c>
      <c r="K4" s="30" t="s">
        <v>22</v>
      </c>
      <c r="L4" s="31"/>
      <c r="M4" s="31"/>
      <c r="N4" s="31"/>
      <c r="O4" s="31" t="s">
        <v>14</v>
      </c>
      <c r="P4" s="31"/>
      <c r="Q4" s="31"/>
      <c r="R4" s="32"/>
      <c r="S4" s="33">
        <f>SUM(K4:R4)</f>
        <v>0</v>
      </c>
      <c r="T4" s="34"/>
      <c r="U4" s="35"/>
      <c r="V4" s="74">
        <f>J5-J4</f>
        <v>4.1161662946428628</v>
      </c>
      <c r="X4">
        <f>IF(K4=$T$1,"",VLOOKUP(K4,$A$86:$B$96,2))</f>
        <v>11.2</v>
      </c>
      <c r="Y4" t="str">
        <f t="shared" ref="Y4:AE4" si="2">IF(L4=$T$1,"",VLOOKUP(L4,$A$86:$B$96,2))</f>
        <v/>
      </c>
      <c r="Z4" t="str">
        <f t="shared" si="2"/>
        <v/>
      </c>
      <c r="AA4" t="str">
        <f t="shared" si="2"/>
        <v/>
      </c>
      <c r="AB4">
        <f t="shared" si="2"/>
        <v>0</v>
      </c>
      <c r="AC4" t="str">
        <f t="shared" si="2"/>
        <v/>
      </c>
      <c r="AD4" t="str">
        <f t="shared" si="2"/>
        <v/>
      </c>
      <c r="AE4" t="str">
        <f t="shared" si="2"/>
        <v/>
      </c>
    </row>
    <row r="5" spans="1:31" x14ac:dyDescent="0.25">
      <c r="A5" s="38">
        <f t="shared" si="0"/>
        <v>43.157142857142858</v>
      </c>
      <c r="B5" s="36">
        <f t="shared" ref="B5:B44" si="3">SUM(X5:AE5)</f>
        <v>12.957142857142856</v>
      </c>
      <c r="C5" s="25">
        <f>B5/A5</f>
        <v>0.30023171135385629</v>
      </c>
      <c r="D5" s="26">
        <v>17.5</v>
      </c>
      <c r="E5" s="27">
        <v>12.7</v>
      </c>
      <c r="F5" s="27"/>
      <c r="G5" s="27"/>
      <c r="H5" s="27"/>
      <c r="I5" s="28"/>
      <c r="J5" s="29">
        <f t="shared" si="1"/>
        <v>30.2</v>
      </c>
      <c r="K5" s="30" t="s">
        <v>22</v>
      </c>
      <c r="L5" s="30"/>
      <c r="M5" s="31"/>
      <c r="N5" s="31"/>
      <c r="O5" s="31" t="s">
        <v>14</v>
      </c>
      <c r="P5" s="31"/>
      <c r="Q5" s="31"/>
      <c r="R5" s="37">
        <v>1</v>
      </c>
      <c r="S5" s="33">
        <f>SUM(K5:R5)</f>
        <v>1</v>
      </c>
      <c r="T5" s="34"/>
      <c r="U5" s="35">
        <f>S5-S4</f>
        <v>1</v>
      </c>
      <c r="V5" s="74">
        <f t="shared" ref="V5:V23" si="4">J6-J5</f>
        <v>4.1999999999999993</v>
      </c>
      <c r="X5">
        <f>IF(K5=$T$1,"",VLOOKUP(K5,$A$86:$B$96,2))</f>
        <v>11.2</v>
      </c>
      <c r="Y5" t="str">
        <f>IF(L5=$T$1,"",VLOOKUP(L5,$A$86:$B$96,2))</f>
        <v/>
      </c>
      <c r="Z5" t="str">
        <f>IF(M5=$T$1,"",VLOOKUP(M5,$A$86:$B$96,2))</f>
        <v/>
      </c>
      <c r="AA5" t="str">
        <f>IF(N5=$T$1,"",VLOOKUP(N5,$A$86:$B$96,2))</f>
        <v/>
      </c>
      <c r="AB5">
        <f>IF(O5=$T$1,"",VLOOKUP(O5,$A$86:$B$96,2))</f>
        <v>0</v>
      </c>
      <c r="AC5" t="str">
        <f>IF(P5=$T$1,"",VLOOKUP(P5,$A$86:$B$96,2))</f>
        <v/>
      </c>
      <c r="AD5" t="str">
        <f>IF(Q5=$T$1,"",VLOOKUP(Q5,$A$86:$B$96,2))</f>
        <v/>
      </c>
      <c r="AE5">
        <f>IF(R5=$T$1,"",VLOOKUP(R5,$A$86:$B$96,2))</f>
        <v>1.7571428571428569</v>
      </c>
    </row>
    <row r="6" spans="1:31" x14ac:dyDescent="0.25">
      <c r="A6" s="38">
        <f t="shared" si="0"/>
        <v>49.114285714285714</v>
      </c>
      <c r="B6" s="36">
        <f t="shared" si="3"/>
        <v>14.714285714285712</v>
      </c>
      <c r="C6" s="25">
        <f t="shared" ref="C6:C52" si="5">B6/A6</f>
        <v>0.29959278650378124</v>
      </c>
      <c r="D6" s="26">
        <v>17.5</v>
      </c>
      <c r="E6" s="27">
        <v>16.899999999999999</v>
      </c>
      <c r="F6" s="27"/>
      <c r="G6" s="27"/>
      <c r="H6" s="27"/>
      <c r="I6" s="28"/>
      <c r="J6" s="29">
        <f t="shared" si="1"/>
        <v>34.4</v>
      </c>
      <c r="K6" s="30" t="s">
        <v>22</v>
      </c>
      <c r="L6" s="30">
        <v>1</v>
      </c>
      <c r="M6" s="31"/>
      <c r="N6" s="30"/>
      <c r="O6" s="31" t="s">
        <v>14</v>
      </c>
      <c r="P6" s="31"/>
      <c r="Q6" s="31"/>
      <c r="R6" s="37">
        <v>1</v>
      </c>
      <c r="S6" s="33">
        <f>SUM(K6:R6)</f>
        <v>2</v>
      </c>
      <c r="T6" s="34"/>
      <c r="U6" s="35">
        <f t="shared" ref="U6:U53" si="6">S6-S5</f>
        <v>1</v>
      </c>
      <c r="V6" s="74">
        <f t="shared" si="4"/>
        <v>4.3000000000000043</v>
      </c>
      <c r="X6">
        <f>IF(K6=$T$1,"",VLOOKUP(K6,$A$86:$B$96,2))</f>
        <v>11.2</v>
      </c>
      <c r="Y6">
        <f>IF(L6=$T$1,"",VLOOKUP(L6,$A$86:$B$96,2))</f>
        <v>1.7571428571428569</v>
      </c>
      <c r="Z6" t="str">
        <f>IF(M6=$T$1,"",VLOOKUP(M6,$A$86:$B$96,2))</f>
        <v/>
      </c>
      <c r="AA6" t="str">
        <f>IF(N6=$T$1,"",VLOOKUP(N6,$A$86:$B$96,2))</f>
        <v/>
      </c>
      <c r="AB6">
        <f>IF(O6=$T$1,"",VLOOKUP(O6,$A$86:$B$96,2))</f>
        <v>0</v>
      </c>
      <c r="AC6" t="str">
        <f>IF(P6=$T$1,"",VLOOKUP(P6,$A$86:$B$96,2))</f>
        <v/>
      </c>
      <c r="AD6" t="str">
        <f>IF(Q6=$T$1,"",VLOOKUP(Q6,$A$86:$B$96,2))</f>
        <v/>
      </c>
      <c r="AE6">
        <f>IF(R6=$T$1,"",VLOOKUP(R6,$A$86:$B$96,2))</f>
        <v>1.7571428571428569</v>
      </c>
    </row>
    <row r="7" spans="1:31" x14ac:dyDescent="0.25">
      <c r="A7" s="38">
        <f>SUM(B7,J7)</f>
        <v>55.314285714285717</v>
      </c>
      <c r="B7" s="36">
        <f t="shared" si="3"/>
        <v>16.614285714285714</v>
      </c>
      <c r="C7" s="25">
        <f t="shared" si="5"/>
        <v>0.30036157024793386</v>
      </c>
      <c r="D7" s="26">
        <v>16.100000000000001</v>
      </c>
      <c r="E7" s="40">
        <v>11.3</v>
      </c>
      <c r="F7" s="27">
        <v>11.3</v>
      </c>
      <c r="G7" s="27"/>
      <c r="H7" s="27"/>
      <c r="I7" s="28"/>
      <c r="J7" s="29">
        <f>SUM(D7:I7)</f>
        <v>38.700000000000003</v>
      </c>
      <c r="K7" s="30" t="s">
        <v>22</v>
      </c>
      <c r="L7" s="30">
        <v>1</v>
      </c>
      <c r="M7" s="31"/>
      <c r="N7" s="30"/>
      <c r="O7" s="31" t="s">
        <v>14</v>
      </c>
      <c r="P7" s="30"/>
      <c r="Q7" s="31"/>
      <c r="R7" s="37">
        <v>2</v>
      </c>
      <c r="S7" s="33">
        <f>SUM(K7:R7)</f>
        <v>3</v>
      </c>
      <c r="T7" s="34"/>
      <c r="U7" s="35">
        <f t="shared" si="6"/>
        <v>1</v>
      </c>
      <c r="V7" s="74">
        <f t="shared" si="4"/>
        <v>4.0864118390357618</v>
      </c>
      <c r="X7">
        <f>IF(K7=$T$1,"",VLOOKUP(K7,$A$86:$B$96,2))</f>
        <v>11.2</v>
      </c>
      <c r="Y7">
        <f>IF(L7=$T$1,"",VLOOKUP(L7,$A$86:$B$96,2))</f>
        <v>1.7571428571428569</v>
      </c>
      <c r="Z7" t="str">
        <f>IF(M7=$T$1,"",VLOOKUP(M7,$A$86:$B$96,2))</f>
        <v/>
      </c>
      <c r="AA7" t="str">
        <f>IF(N7=$T$1,"",VLOOKUP(N7,$A$86:$B$96,2))</f>
        <v/>
      </c>
      <c r="AB7">
        <f>IF(O7=$T$1,"",VLOOKUP(O7,$A$86:$B$96,2))</f>
        <v>0</v>
      </c>
      <c r="AC7" t="str">
        <f>IF(P7=$T$1,"",VLOOKUP(P7,$A$86:$B$96,2))</f>
        <v/>
      </c>
      <c r="AD7" t="str">
        <f>IF(Q7=$T$1,"",VLOOKUP(Q7,$A$86:$B$96,2))</f>
        <v/>
      </c>
      <c r="AE7">
        <f>IF(R7=$T$1,"",VLOOKUP(R7,$A$86:$B$96,2))</f>
        <v>3.6571428571428575</v>
      </c>
    </row>
    <row r="8" spans="1:31" x14ac:dyDescent="0.25">
      <c r="A8" s="38">
        <f t="shared" ref="A8:A52" si="7">SUM(B8,J8)</f>
        <v>61.157840410464331</v>
      </c>
      <c r="B8" s="36">
        <f t="shared" si="3"/>
        <v>18.37142857142857</v>
      </c>
      <c r="C8" s="25">
        <f t="shared" si="5"/>
        <v>0.30039367721501742</v>
      </c>
      <c r="D8" s="26">
        <v>17.5</v>
      </c>
      <c r="E8" s="27">
        <v>13.986411839035759</v>
      </c>
      <c r="F8" s="27">
        <v>11.3</v>
      </c>
      <c r="G8" s="27"/>
      <c r="H8" s="27"/>
      <c r="I8" s="28"/>
      <c r="J8" s="29">
        <f t="shared" ref="J8:J44" si="8">SUM(D8:I8)</f>
        <v>42.786411839035765</v>
      </c>
      <c r="K8" s="30" t="s">
        <v>22</v>
      </c>
      <c r="L8" s="30">
        <v>1</v>
      </c>
      <c r="M8" s="30"/>
      <c r="N8" s="30">
        <v>1</v>
      </c>
      <c r="O8" s="31" t="s">
        <v>14</v>
      </c>
      <c r="P8" s="30"/>
      <c r="Q8" s="31"/>
      <c r="R8" s="37">
        <v>2</v>
      </c>
      <c r="S8" s="33">
        <f>SUM(K8:R8)</f>
        <v>4</v>
      </c>
      <c r="T8" s="39"/>
      <c r="U8" s="35">
        <f t="shared" si="6"/>
        <v>1</v>
      </c>
      <c r="V8" s="74">
        <f t="shared" si="4"/>
        <v>4.113588160964234</v>
      </c>
      <c r="X8">
        <f>IF(K8=$T$1,"",VLOOKUP(K8,$A$86:$B$96,2))</f>
        <v>11.2</v>
      </c>
      <c r="Y8">
        <f>IF(L8=$T$1,"",VLOOKUP(L8,$A$86:$B$96,2))</f>
        <v>1.7571428571428569</v>
      </c>
      <c r="Z8" t="str">
        <f>IF(M8=$T$1,"",VLOOKUP(M8,$A$86:$B$96,2))</f>
        <v/>
      </c>
      <c r="AA8">
        <f>IF(N8=$T$1,"",VLOOKUP(N8,$A$86:$B$96,2))</f>
        <v>1.7571428571428569</v>
      </c>
      <c r="AB8">
        <f>IF(O8=$T$1,"",VLOOKUP(O8,$A$86:$B$96,2))</f>
        <v>0</v>
      </c>
      <c r="AC8" t="str">
        <f>IF(P8=$T$1,"",VLOOKUP(P8,$A$86:$B$96,2))</f>
        <v/>
      </c>
      <c r="AD8" t="str">
        <f>IF(Q8=$T$1,"",VLOOKUP(Q8,$A$86:$B$96,2))</f>
        <v/>
      </c>
      <c r="AE8">
        <f>IF(R8=$T$1,"",VLOOKUP(R8,$A$86:$B$96,2))</f>
        <v>3.6571428571428575</v>
      </c>
    </row>
    <row r="9" spans="1:31" x14ac:dyDescent="0.25">
      <c r="A9" s="38">
        <f t="shared" si="7"/>
        <v>67.028571428571425</v>
      </c>
      <c r="B9" s="36">
        <f t="shared" si="3"/>
        <v>20.128571428571426</v>
      </c>
      <c r="C9" s="25">
        <f t="shared" si="5"/>
        <v>0.30029838022165384</v>
      </c>
      <c r="D9" s="26">
        <v>17.5</v>
      </c>
      <c r="E9" s="27">
        <v>17.5</v>
      </c>
      <c r="F9" s="27">
        <v>11.9</v>
      </c>
      <c r="G9" s="27"/>
      <c r="H9" s="27"/>
      <c r="I9" s="28"/>
      <c r="J9" s="29">
        <f t="shared" si="8"/>
        <v>46.9</v>
      </c>
      <c r="K9" s="30" t="s">
        <v>22</v>
      </c>
      <c r="L9" s="30">
        <v>1</v>
      </c>
      <c r="M9" s="30"/>
      <c r="N9" s="30">
        <v>1</v>
      </c>
      <c r="O9" s="31" t="s">
        <v>14</v>
      </c>
      <c r="P9" s="30">
        <v>1</v>
      </c>
      <c r="Q9" s="31"/>
      <c r="R9" s="37">
        <v>2</v>
      </c>
      <c r="S9" s="33">
        <f>SUM(K9:R9)</f>
        <v>5</v>
      </c>
      <c r="T9" s="39"/>
      <c r="U9" s="35">
        <f t="shared" si="6"/>
        <v>1</v>
      </c>
      <c r="V9" s="74">
        <f t="shared" si="4"/>
        <v>4.1000000000000014</v>
      </c>
      <c r="X9">
        <f>IF(K9=$T$1,"",VLOOKUP(K9,$A$86:$B$96,2))</f>
        <v>11.2</v>
      </c>
      <c r="Y9">
        <f>IF(L9=$T$1,"",VLOOKUP(L9,$A$86:$B$96,2))</f>
        <v>1.7571428571428569</v>
      </c>
      <c r="Z9" t="str">
        <f>IF(M9=$T$1,"",VLOOKUP(M9,$A$86:$B$96,2))</f>
        <v/>
      </c>
      <c r="AA9">
        <f>IF(N9=$T$1,"",VLOOKUP(N9,$A$86:$B$96,2))</f>
        <v>1.7571428571428569</v>
      </c>
      <c r="AB9">
        <f>IF(O9=$T$1,"",VLOOKUP(O9,$A$86:$B$96,2))</f>
        <v>0</v>
      </c>
      <c r="AC9">
        <f>IF(P9=$T$1,"",VLOOKUP(P9,$A$86:$B$96,2))</f>
        <v>1.7571428571428569</v>
      </c>
      <c r="AD9" t="str">
        <f>IF(Q9=$T$1,"",VLOOKUP(Q9,$A$86:$B$96,2))</f>
        <v/>
      </c>
      <c r="AE9">
        <f>IF(R9=$T$1,"",VLOOKUP(R9,$A$86:$B$96,2))</f>
        <v>3.6571428571428575</v>
      </c>
    </row>
    <row r="10" spans="1:31" x14ac:dyDescent="0.25">
      <c r="A10" s="38">
        <f t="shared" si="7"/>
        <v>72.885714285714286</v>
      </c>
      <c r="B10" s="36">
        <f t="shared" si="3"/>
        <v>21.885714285714283</v>
      </c>
      <c r="C10" s="25">
        <f t="shared" si="5"/>
        <v>0.3002744021952175</v>
      </c>
      <c r="D10" s="26">
        <v>17.5</v>
      </c>
      <c r="E10" s="40">
        <v>17.5</v>
      </c>
      <c r="F10" s="27">
        <v>16</v>
      </c>
      <c r="G10" s="27"/>
      <c r="H10" s="27"/>
      <c r="I10" s="28"/>
      <c r="J10" s="29">
        <f t="shared" si="8"/>
        <v>51</v>
      </c>
      <c r="K10" s="30" t="s">
        <v>22</v>
      </c>
      <c r="L10" s="30">
        <v>1</v>
      </c>
      <c r="M10" s="30">
        <v>1</v>
      </c>
      <c r="N10" s="30">
        <v>1</v>
      </c>
      <c r="O10" s="30" t="s">
        <v>14</v>
      </c>
      <c r="P10" s="30">
        <v>1</v>
      </c>
      <c r="Q10" s="30"/>
      <c r="R10" s="37">
        <v>2</v>
      </c>
      <c r="S10" s="33">
        <f>SUM(K10:R10)</f>
        <v>6</v>
      </c>
      <c r="T10" s="34"/>
      <c r="U10" s="35">
        <f t="shared" si="6"/>
        <v>1</v>
      </c>
      <c r="V10" s="74">
        <f t="shared" si="4"/>
        <v>4.2000000000000028</v>
      </c>
      <c r="X10">
        <f>IF(K10=$T$1,"",VLOOKUP(K10,$A$86:$B$96,2))</f>
        <v>11.2</v>
      </c>
      <c r="Y10">
        <f>IF(L10=$T$1,"",VLOOKUP(L10,$A$86:$B$96,2))</f>
        <v>1.7571428571428569</v>
      </c>
      <c r="Z10">
        <f>IF(M10=$T$1,"",VLOOKUP(M10,$A$86:$B$96,2))</f>
        <v>1.7571428571428569</v>
      </c>
      <c r="AA10">
        <f>IF(N10=$T$1,"",VLOOKUP(N10,$A$86:$B$96,2))</f>
        <v>1.7571428571428569</v>
      </c>
      <c r="AB10">
        <f>IF(O10=$T$1,"",VLOOKUP(O10,$A$86:$B$96,2))</f>
        <v>0</v>
      </c>
      <c r="AC10">
        <f>IF(P10=$T$1,"",VLOOKUP(P10,$A$86:$B$96,2))</f>
        <v>1.7571428571428569</v>
      </c>
      <c r="AD10" t="str">
        <f>IF(Q10=$T$1,"",VLOOKUP(Q10,$A$86:$B$96,2))</f>
        <v/>
      </c>
      <c r="AE10">
        <f>IF(R10=$T$1,"",VLOOKUP(R10,$A$86:$B$96,2))</f>
        <v>3.6571428571428575</v>
      </c>
    </row>
    <row r="11" spans="1:31" x14ac:dyDescent="0.25">
      <c r="A11" s="38">
        <f t="shared" si="7"/>
        <v>78.842857142857142</v>
      </c>
      <c r="B11" s="36">
        <f t="shared" si="3"/>
        <v>23.642857142857139</v>
      </c>
      <c r="C11" s="25">
        <f t="shared" si="5"/>
        <v>0.29987316542851961</v>
      </c>
      <c r="D11" s="26">
        <v>17.5</v>
      </c>
      <c r="E11" s="40">
        <v>12.6</v>
      </c>
      <c r="F11" s="27">
        <v>11.3</v>
      </c>
      <c r="G11" s="27">
        <v>13.8</v>
      </c>
      <c r="H11" s="27"/>
      <c r="I11" s="28"/>
      <c r="J11" s="29">
        <f t="shared" si="8"/>
        <v>55.2</v>
      </c>
      <c r="K11" s="30" t="s">
        <v>22</v>
      </c>
      <c r="L11" s="30">
        <v>1</v>
      </c>
      <c r="M11" s="30">
        <v>1</v>
      </c>
      <c r="N11" s="30">
        <v>1</v>
      </c>
      <c r="O11" s="30" t="s">
        <v>14</v>
      </c>
      <c r="P11" s="30">
        <v>1</v>
      </c>
      <c r="Q11" s="30">
        <v>1</v>
      </c>
      <c r="R11" s="37">
        <v>2</v>
      </c>
      <c r="S11" s="33">
        <f>SUM(K11:R11)</f>
        <v>7</v>
      </c>
      <c r="T11" s="34"/>
      <c r="U11" s="35">
        <f t="shared" si="6"/>
        <v>1</v>
      </c>
      <c r="V11" s="74">
        <f t="shared" si="4"/>
        <v>4.2999999999999972</v>
      </c>
      <c r="X11">
        <f>IF(K11=$T$1,"",VLOOKUP(K11,$A$86:$B$96,2))</f>
        <v>11.2</v>
      </c>
      <c r="Y11">
        <f>IF(L11=$T$1,"",VLOOKUP(L11,$A$86:$B$96,2))</f>
        <v>1.7571428571428569</v>
      </c>
      <c r="Z11">
        <f>IF(M11=$T$1,"",VLOOKUP(M11,$A$86:$B$96,2))</f>
        <v>1.7571428571428569</v>
      </c>
      <c r="AA11">
        <f>IF(N11=$T$1,"",VLOOKUP(N11,$A$86:$B$96,2))</f>
        <v>1.7571428571428569</v>
      </c>
      <c r="AB11">
        <f>IF(O11=$T$1,"",VLOOKUP(O11,$A$86:$B$96,2))</f>
        <v>0</v>
      </c>
      <c r="AC11">
        <f>IF(P11=$T$1,"",VLOOKUP(P11,$A$86:$B$96,2))</f>
        <v>1.7571428571428569</v>
      </c>
      <c r="AD11">
        <f>IF(Q11=$T$1,"",VLOOKUP(Q11,$A$86:$B$96,2))</f>
        <v>1.7571428571428569</v>
      </c>
      <c r="AE11">
        <f>IF(R11=$T$1,"",VLOOKUP(R11,$A$86:$B$96,2))</f>
        <v>3.6571428571428575</v>
      </c>
    </row>
    <row r="12" spans="1:31" x14ac:dyDescent="0.25">
      <c r="A12" s="38">
        <f t="shared" si="7"/>
        <v>85.042857142857144</v>
      </c>
      <c r="B12" s="36">
        <f t="shared" si="3"/>
        <v>25.542857142857141</v>
      </c>
      <c r="C12" s="25">
        <f t="shared" si="5"/>
        <v>0.30035276331261546</v>
      </c>
      <c r="D12" s="26">
        <v>17.5</v>
      </c>
      <c r="E12" s="40">
        <v>16.899999999999999</v>
      </c>
      <c r="F12" s="27">
        <v>11.3</v>
      </c>
      <c r="G12" s="27">
        <v>13.8</v>
      </c>
      <c r="H12" s="27"/>
      <c r="I12" s="28"/>
      <c r="J12" s="29">
        <f t="shared" si="8"/>
        <v>59.5</v>
      </c>
      <c r="K12" s="30" t="s">
        <v>22</v>
      </c>
      <c r="L12" s="30">
        <v>2</v>
      </c>
      <c r="M12" s="30">
        <v>1</v>
      </c>
      <c r="N12" s="30">
        <v>1</v>
      </c>
      <c r="O12" s="30" t="s">
        <v>14</v>
      </c>
      <c r="P12" s="30">
        <v>1</v>
      </c>
      <c r="Q12" s="30">
        <v>1</v>
      </c>
      <c r="R12" s="37">
        <v>2</v>
      </c>
      <c r="S12" s="33">
        <f>SUM(K12:R12)</f>
        <v>8</v>
      </c>
      <c r="T12" s="34"/>
      <c r="U12" s="35">
        <f t="shared" si="6"/>
        <v>1</v>
      </c>
      <c r="V12" s="74">
        <f t="shared" si="4"/>
        <v>4.5255208875585566</v>
      </c>
      <c r="X12">
        <f>IF(K12=$T$1,"",VLOOKUP(K12,$A$86:$B$96,2))</f>
        <v>11.2</v>
      </c>
      <c r="Y12">
        <f>IF(L12=$T$1,"",VLOOKUP(L12,$A$86:$B$96,2))</f>
        <v>3.6571428571428575</v>
      </c>
      <c r="Z12">
        <f>IF(M12=$T$1,"",VLOOKUP(M12,$A$86:$B$96,2))</f>
        <v>1.7571428571428569</v>
      </c>
      <c r="AA12">
        <f>IF(N12=$T$1,"",VLOOKUP(N12,$A$86:$B$96,2))</f>
        <v>1.7571428571428569</v>
      </c>
      <c r="AB12">
        <f>IF(O12=$T$1,"",VLOOKUP(O12,$A$86:$B$96,2))</f>
        <v>0</v>
      </c>
      <c r="AC12">
        <f>IF(P12=$T$1,"",VLOOKUP(P12,$A$86:$B$96,2))</f>
        <v>1.7571428571428569</v>
      </c>
      <c r="AD12">
        <f>IF(Q12=$T$1,"",VLOOKUP(Q12,$A$86:$B$96,2))</f>
        <v>1.7571428571428569</v>
      </c>
      <c r="AE12">
        <f>IF(R12=$T$1,"",VLOOKUP(R12,$A$86:$B$96,2))</f>
        <v>3.6571428571428575</v>
      </c>
    </row>
    <row r="13" spans="1:31" x14ac:dyDescent="0.25">
      <c r="A13" s="38">
        <f t="shared" si="7"/>
        <v>91.468378030415693</v>
      </c>
      <c r="B13" s="36">
        <f t="shared" si="3"/>
        <v>27.442857142857143</v>
      </c>
      <c r="C13" s="25">
        <f t="shared" si="5"/>
        <v>0.30002562343164824</v>
      </c>
      <c r="D13" s="26">
        <v>17.5</v>
      </c>
      <c r="E13" s="40">
        <v>17.5</v>
      </c>
      <c r="F13" s="27">
        <v>15.225520887558554</v>
      </c>
      <c r="G13" s="27">
        <v>13.8</v>
      </c>
      <c r="H13" s="27"/>
      <c r="I13" s="28"/>
      <c r="J13" s="29">
        <f t="shared" si="8"/>
        <v>64.025520887558557</v>
      </c>
      <c r="K13" s="30" t="s">
        <v>22</v>
      </c>
      <c r="L13" s="30">
        <v>2</v>
      </c>
      <c r="M13" s="30">
        <v>1</v>
      </c>
      <c r="N13" s="30">
        <v>2</v>
      </c>
      <c r="O13" s="30" t="s">
        <v>14</v>
      </c>
      <c r="P13" s="30">
        <v>1</v>
      </c>
      <c r="Q13" s="30">
        <v>1</v>
      </c>
      <c r="R13" s="37">
        <v>2</v>
      </c>
      <c r="S13" s="33">
        <f>SUM(K13:R13)</f>
        <v>9</v>
      </c>
      <c r="T13" s="34"/>
      <c r="U13" s="35">
        <f t="shared" si="6"/>
        <v>1</v>
      </c>
      <c r="V13" s="74">
        <f t="shared" si="4"/>
        <v>4.374479112441449</v>
      </c>
      <c r="W13" s="35"/>
      <c r="X13">
        <f>IF(K13=$T$1,"",VLOOKUP(K13,$A$86:$B$96,2))</f>
        <v>11.2</v>
      </c>
      <c r="Y13">
        <f>IF(L13=$T$1,"",VLOOKUP(L13,$A$86:$B$96,2))</f>
        <v>3.6571428571428575</v>
      </c>
      <c r="Z13">
        <f>IF(M13=$T$1,"",VLOOKUP(M13,$A$86:$B$96,2))</f>
        <v>1.7571428571428569</v>
      </c>
      <c r="AA13">
        <f>IF(N13=$T$1,"",VLOOKUP(N13,$A$86:$B$96,2))</f>
        <v>3.6571428571428575</v>
      </c>
      <c r="AB13">
        <f>IF(O13=$T$1,"",VLOOKUP(O13,$A$86:$B$96,2))</f>
        <v>0</v>
      </c>
      <c r="AC13">
        <f>IF(P13=$T$1,"",VLOOKUP(P13,$A$86:$B$96,2))</f>
        <v>1.7571428571428569</v>
      </c>
      <c r="AD13">
        <f>IF(Q13=$T$1,"",VLOOKUP(Q13,$A$86:$B$96,2))</f>
        <v>1.7571428571428569</v>
      </c>
      <c r="AE13">
        <f>IF(R13=$T$1,"",VLOOKUP(R13,$A$86:$B$96,2))</f>
        <v>3.6571428571428575</v>
      </c>
    </row>
    <row r="14" spans="1:31" x14ac:dyDescent="0.25">
      <c r="A14" s="38">
        <f t="shared" si="7"/>
        <v>97.742857142857147</v>
      </c>
      <c r="B14" s="36">
        <f t="shared" si="3"/>
        <v>29.342857142857145</v>
      </c>
      <c r="C14" s="25">
        <f t="shared" si="5"/>
        <v>0.30020461853259284</v>
      </c>
      <c r="D14" s="26">
        <v>17.5</v>
      </c>
      <c r="E14" s="40">
        <v>17.5</v>
      </c>
      <c r="F14" s="27">
        <v>17.5</v>
      </c>
      <c r="G14" s="27">
        <v>15.9</v>
      </c>
      <c r="H14" s="27"/>
      <c r="I14" s="28"/>
      <c r="J14" s="29">
        <f t="shared" si="8"/>
        <v>68.400000000000006</v>
      </c>
      <c r="K14" s="30" t="s">
        <v>22</v>
      </c>
      <c r="L14" s="30">
        <v>2</v>
      </c>
      <c r="M14" s="30">
        <v>1</v>
      </c>
      <c r="N14" s="30">
        <v>2</v>
      </c>
      <c r="O14" s="30" t="s">
        <v>14</v>
      </c>
      <c r="P14" s="30">
        <v>2</v>
      </c>
      <c r="Q14" s="30">
        <v>1</v>
      </c>
      <c r="R14" s="37">
        <v>2</v>
      </c>
      <c r="S14" s="33">
        <f>SUM(K14:R14)</f>
        <v>10</v>
      </c>
      <c r="T14" s="34"/>
      <c r="U14" s="35">
        <f t="shared" si="6"/>
        <v>1</v>
      </c>
      <c r="V14" s="74">
        <f t="shared" si="4"/>
        <v>4.4999999999999858</v>
      </c>
      <c r="W14" s="35"/>
      <c r="X14">
        <f>IF(K14=$T$1,"",VLOOKUP(K14,$A$86:$B$96,2))</f>
        <v>11.2</v>
      </c>
      <c r="Y14">
        <f>IF(L14=$T$1,"",VLOOKUP(L14,$A$86:$B$96,2))</f>
        <v>3.6571428571428575</v>
      </c>
      <c r="Z14">
        <f>IF(M14=$T$1,"",VLOOKUP(M14,$A$86:$B$96,2))</f>
        <v>1.7571428571428569</v>
      </c>
      <c r="AA14">
        <f>IF(N14=$T$1,"",VLOOKUP(N14,$A$86:$B$96,2))</f>
        <v>3.6571428571428575</v>
      </c>
      <c r="AB14">
        <f>IF(O14=$T$1,"",VLOOKUP(O14,$A$86:$B$96,2))</f>
        <v>0</v>
      </c>
      <c r="AC14">
        <f>IF(P14=$T$1,"",VLOOKUP(P14,$A$86:$B$96,2))</f>
        <v>3.6571428571428575</v>
      </c>
      <c r="AD14">
        <f>IF(Q14=$T$1,"",VLOOKUP(Q14,$A$86:$B$96,2))</f>
        <v>1.7571428571428569</v>
      </c>
      <c r="AE14">
        <f>IF(R14=$T$1,"",VLOOKUP(R14,$A$86:$B$96,2))</f>
        <v>3.6571428571428575</v>
      </c>
    </row>
    <row r="15" spans="1:31" x14ac:dyDescent="0.25">
      <c r="A15" s="38">
        <f t="shared" si="7"/>
        <v>104.14285714285714</v>
      </c>
      <c r="B15" s="36">
        <f t="shared" si="3"/>
        <v>31.242857142857147</v>
      </c>
      <c r="C15" s="25">
        <f t="shared" si="5"/>
        <v>0.30000000000000004</v>
      </c>
      <c r="D15" s="26">
        <v>17.5</v>
      </c>
      <c r="E15" s="40">
        <v>16.5</v>
      </c>
      <c r="F15" s="27">
        <v>11.3</v>
      </c>
      <c r="G15" s="27">
        <v>13.8</v>
      </c>
      <c r="H15" s="27">
        <v>13.8</v>
      </c>
      <c r="I15" s="28"/>
      <c r="J15" s="29">
        <f t="shared" si="8"/>
        <v>72.899999999999991</v>
      </c>
      <c r="K15" s="30" t="s">
        <v>22</v>
      </c>
      <c r="L15" s="30">
        <v>2</v>
      </c>
      <c r="M15" s="30">
        <v>2</v>
      </c>
      <c r="N15" s="30">
        <v>2</v>
      </c>
      <c r="O15" s="30" t="s">
        <v>14</v>
      </c>
      <c r="P15" s="30">
        <v>2</v>
      </c>
      <c r="Q15" s="30">
        <v>1</v>
      </c>
      <c r="R15" s="37">
        <v>2</v>
      </c>
      <c r="S15" s="33">
        <f>SUM(K15:R15)</f>
        <v>11</v>
      </c>
      <c r="T15" s="34"/>
      <c r="U15" s="35">
        <f t="shared" si="6"/>
        <v>1</v>
      </c>
      <c r="V15" s="74">
        <f t="shared" si="4"/>
        <v>4.6000000000000085</v>
      </c>
      <c r="W15" s="35"/>
      <c r="X15">
        <f>IF(K15=$T$1,"",VLOOKUP(K15,$A$86:$B$96,2))</f>
        <v>11.2</v>
      </c>
      <c r="Y15">
        <f>IF(L15=$T$1,"",VLOOKUP(L15,$A$86:$B$96,2))</f>
        <v>3.6571428571428575</v>
      </c>
      <c r="Z15">
        <f>IF(M15=$T$1,"",VLOOKUP(M15,$A$86:$B$96,2))</f>
        <v>3.6571428571428575</v>
      </c>
      <c r="AA15">
        <f>IF(N15=$T$1,"",VLOOKUP(N15,$A$86:$B$96,2))</f>
        <v>3.6571428571428575</v>
      </c>
      <c r="AB15">
        <f>IF(O15=$T$1,"",VLOOKUP(O15,$A$86:$B$96,2))</f>
        <v>0</v>
      </c>
      <c r="AC15">
        <f>IF(P15=$T$1,"",VLOOKUP(P15,$A$86:$B$96,2))</f>
        <v>3.6571428571428575</v>
      </c>
      <c r="AD15">
        <f>IF(Q15=$T$1,"",VLOOKUP(Q15,$A$86:$B$96,2))</f>
        <v>1.7571428571428569</v>
      </c>
      <c r="AE15">
        <f>IF(R15=$T$1,"",VLOOKUP(R15,$A$86:$B$96,2))</f>
        <v>3.6571428571428575</v>
      </c>
    </row>
    <row r="16" spans="1:31" x14ac:dyDescent="0.25">
      <c r="A16" s="38">
        <f t="shared" si="7"/>
        <v>110.64285714285714</v>
      </c>
      <c r="B16" s="36">
        <f t="shared" si="3"/>
        <v>33.142857142857146</v>
      </c>
      <c r="C16" s="25">
        <f t="shared" si="5"/>
        <v>0.29954809554551326</v>
      </c>
      <c r="D16" s="26">
        <v>17.5</v>
      </c>
      <c r="E16" s="40">
        <v>17.5</v>
      </c>
      <c r="F16" s="40">
        <v>14.9</v>
      </c>
      <c r="G16" s="27">
        <v>13.8</v>
      </c>
      <c r="H16" s="27">
        <v>13.8</v>
      </c>
      <c r="I16" s="28"/>
      <c r="J16" s="33">
        <f t="shared" si="8"/>
        <v>77.5</v>
      </c>
      <c r="K16" s="30" t="s">
        <v>22</v>
      </c>
      <c r="L16" s="30">
        <v>2</v>
      </c>
      <c r="M16" s="30">
        <v>2</v>
      </c>
      <c r="N16" s="30">
        <v>2</v>
      </c>
      <c r="O16" s="30" t="s">
        <v>14</v>
      </c>
      <c r="P16" s="30">
        <v>2</v>
      </c>
      <c r="Q16" s="30">
        <v>2</v>
      </c>
      <c r="R16" s="37">
        <v>2</v>
      </c>
      <c r="S16" s="33">
        <f>SUM(K16:R16)</f>
        <v>12</v>
      </c>
      <c r="T16" s="34"/>
      <c r="U16" s="35">
        <f t="shared" si="6"/>
        <v>1</v>
      </c>
      <c r="V16" s="74">
        <f t="shared" si="4"/>
        <v>4.5999999999999943</v>
      </c>
      <c r="W16" s="35"/>
      <c r="X16">
        <f>IF(K16=$T$1,"",VLOOKUP(K16,$A$86:$B$96,2))</f>
        <v>11.2</v>
      </c>
      <c r="Y16">
        <f>IF(L16=$T$1,"",VLOOKUP(L16,$A$86:$B$96,2))</f>
        <v>3.6571428571428575</v>
      </c>
      <c r="Z16">
        <f>IF(M16=$T$1,"",VLOOKUP(M16,$A$86:$B$96,2))</f>
        <v>3.6571428571428575</v>
      </c>
      <c r="AA16">
        <f>IF(N16=$T$1,"",VLOOKUP(N16,$A$86:$B$96,2))</f>
        <v>3.6571428571428575</v>
      </c>
      <c r="AB16">
        <f>IF(O16=$T$1,"",VLOOKUP(O16,$A$86:$B$96,2))</f>
        <v>0</v>
      </c>
      <c r="AC16">
        <f>IF(P16=$T$1,"",VLOOKUP(P16,$A$86:$B$96,2))</f>
        <v>3.6571428571428575</v>
      </c>
      <c r="AD16">
        <f>IF(Q16=$T$1,"",VLOOKUP(Q16,$A$86:$B$96,2))</f>
        <v>3.6571428571428575</v>
      </c>
      <c r="AE16">
        <f>IF(R16=$T$1,"",VLOOKUP(R16,$A$86:$B$96,2))</f>
        <v>3.6571428571428575</v>
      </c>
    </row>
    <row r="17" spans="1:31" x14ac:dyDescent="0.25">
      <c r="A17" s="38">
        <f t="shared" si="7"/>
        <v>117.24285714285713</v>
      </c>
      <c r="B17" s="36">
        <f t="shared" si="3"/>
        <v>35.142857142857146</v>
      </c>
      <c r="C17" s="25">
        <f t="shared" si="5"/>
        <v>0.29974412087242602</v>
      </c>
      <c r="D17" s="26">
        <v>17.5</v>
      </c>
      <c r="E17" s="40">
        <v>17.5</v>
      </c>
      <c r="F17" s="40">
        <v>17.5</v>
      </c>
      <c r="G17" s="27">
        <v>15.8</v>
      </c>
      <c r="H17" s="27">
        <v>13.8</v>
      </c>
      <c r="I17" s="28"/>
      <c r="J17" s="33">
        <f t="shared" si="8"/>
        <v>82.1</v>
      </c>
      <c r="K17" s="30" t="s">
        <v>22</v>
      </c>
      <c r="L17" s="30">
        <v>3</v>
      </c>
      <c r="M17" s="30">
        <v>2</v>
      </c>
      <c r="N17" s="30">
        <v>2</v>
      </c>
      <c r="O17" s="30" t="s">
        <v>14</v>
      </c>
      <c r="P17" s="30">
        <v>2</v>
      </c>
      <c r="Q17" s="30">
        <v>2</v>
      </c>
      <c r="R17" s="37">
        <v>2</v>
      </c>
      <c r="S17" s="33">
        <f>SUM(K17:R17)</f>
        <v>13</v>
      </c>
      <c r="T17" s="34"/>
      <c r="U17" s="35">
        <f t="shared" si="6"/>
        <v>1</v>
      </c>
      <c r="V17" s="74">
        <f t="shared" si="4"/>
        <v>4.6000000000000085</v>
      </c>
      <c r="W17" s="35"/>
      <c r="X17">
        <f>IF(K17=$T$1,"",VLOOKUP(K17,$A$86:$B$96,2))</f>
        <v>11.2</v>
      </c>
      <c r="Y17">
        <f>IF(L17=$T$1,"",VLOOKUP(L17,$A$86:$B$96,2))</f>
        <v>5.6571428571428575</v>
      </c>
      <c r="Z17">
        <f>IF(M17=$T$1,"",VLOOKUP(M17,$A$86:$B$96,2))</f>
        <v>3.6571428571428575</v>
      </c>
      <c r="AA17">
        <f>IF(N17=$T$1,"",VLOOKUP(N17,$A$86:$B$96,2))</f>
        <v>3.6571428571428575</v>
      </c>
      <c r="AB17">
        <f>IF(O17=$T$1,"",VLOOKUP(O17,$A$86:$B$96,2))</f>
        <v>0</v>
      </c>
      <c r="AC17">
        <f>IF(P17=$T$1,"",VLOOKUP(P17,$A$86:$B$96,2))</f>
        <v>3.6571428571428575</v>
      </c>
      <c r="AD17">
        <f>IF(Q17=$T$1,"",VLOOKUP(Q17,$A$86:$B$96,2))</f>
        <v>3.6571428571428575</v>
      </c>
      <c r="AE17">
        <f>IF(R17=$T$1,"",VLOOKUP(R17,$A$86:$B$96,2))</f>
        <v>3.6571428571428575</v>
      </c>
    </row>
    <row r="18" spans="1:31" x14ac:dyDescent="0.25">
      <c r="A18" s="38">
        <f t="shared" si="7"/>
        <v>123.84285714285716</v>
      </c>
      <c r="B18" s="36">
        <f t="shared" si="3"/>
        <v>37.142857142857146</v>
      </c>
      <c r="C18" s="25">
        <f t="shared" si="5"/>
        <v>0.29991925250893992</v>
      </c>
      <c r="D18" s="26">
        <v>17.5</v>
      </c>
      <c r="E18" s="40">
        <v>17.5</v>
      </c>
      <c r="F18" s="40">
        <v>17.5</v>
      </c>
      <c r="G18" s="27">
        <v>18.899999999999999</v>
      </c>
      <c r="H18" s="27">
        <v>15.3</v>
      </c>
      <c r="I18" s="28"/>
      <c r="J18" s="33">
        <f t="shared" si="8"/>
        <v>86.7</v>
      </c>
      <c r="K18" s="30" t="s">
        <v>22</v>
      </c>
      <c r="L18" s="30">
        <v>3</v>
      </c>
      <c r="M18" s="30">
        <v>3</v>
      </c>
      <c r="N18" s="30">
        <v>2</v>
      </c>
      <c r="O18" s="30" t="s">
        <v>14</v>
      </c>
      <c r="P18" s="30">
        <v>2</v>
      </c>
      <c r="Q18" s="30">
        <v>2</v>
      </c>
      <c r="R18" s="37">
        <v>2</v>
      </c>
      <c r="S18" s="33">
        <f>SUM(K18:R18)</f>
        <v>14</v>
      </c>
      <c r="T18" s="34"/>
      <c r="U18" s="35">
        <f t="shared" si="6"/>
        <v>1</v>
      </c>
      <c r="V18" s="74">
        <f t="shared" si="4"/>
        <v>4.5999999999999943</v>
      </c>
      <c r="W18" s="35"/>
      <c r="X18">
        <f>IF(K18=$T$1,"",VLOOKUP(K18,$A$86:$B$96,2))</f>
        <v>11.2</v>
      </c>
      <c r="Y18">
        <f>IF(L18=$T$1,"",VLOOKUP(L18,$A$86:$B$96,2))</f>
        <v>5.6571428571428575</v>
      </c>
      <c r="Z18">
        <f>IF(M18=$T$1,"",VLOOKUP(M18,$A$86:$B$96,2))</f>
        <v>5.6571428571428575</v>
      </c>
      <c r="AA18">
        <f>IF(N18=$T$1,"",VLOOKUP(N18,$A$86:$B$96,2))</f>
        <v>3.6571428571428575</v>
      </c>
      <c r="AB18">
        <f>IF(O18=$T$1,"",VLOOKUP(O18,$A$86:$B$96,2))</f>
        <v>0</v>
      </c>
      <c r="AC18">
        <f>IF(P18=$T$1,"",VLOOKUP(P18,$A$86:$B$96,2))</f>
        <v>3.6571428571428575</v>
      </c>
      <c r="AD18">
        <f>IF(Q18=$T$1,"",VLOOKUP(Q18,$A$86:$B$96,2))</f>
        <v>3.6571428571428575</v>
      </c>
      <c r="AE18">
        <f>IF(R18=$T$1,"",VLOOKUP(R18,$A$86:$B$96,2))</f>
        <v>3.6571428571428575</v>
      </c>
    </row>
    <row r="19" spans="1:31" x14ac:dyDescent="0.25">
      <c r="A19" s="38">
        <f t="shared" si="7"/>
        <v>130.44285714285715</v>
      </c>
      <c r="B19" s="36">
        <f t="shared" si="3"/>
        <v>39.142857142857146</v>
      </c>
      <c r="C19" s="25">
        <f t="shared" si="5"/>
        <v>0.30007666192092869</v>
      </c>
      <c r="D19" s="26">
        <v>17.5</v>
      </c>
      <c r="E19" s="40">
        <v>17.5</v>
      </c>
      <c r="F19" s="40">
        <v>14.9</v>
      </c>
      <c r="G19" s="27">
        <v>13.8</v>
      </c>
      <c r="H19" s="27">
        <v>13.8</v>
      </c>
      <c r="I19" s="28">
        <v>13.8</v>
      </c>
      <c r="J19" s="33">
        <f t="shared" si="8"/>
        <v>91.3</v>
      </c>
      <c r="K19" s="30" t="s">
        <v>22</v>
      </c>
      <c r="L19" s="30">
        <v>3</v>
      </c>
      <c r="M19" s="30">
        <v>3</v>
      </c>
      <c r="N19" s="30">
        <v>3</v>
      </c>
      <c r="O19" s="30" t="s">
        <v>14</v>
      </c>
      <c r="P19" s="30">
        <v>2</v>
      </c>
      <c r="Q19" s="30">
        <v>2</v>
      </c>
      <c r="R19" s="37">
        <v>2</v>
      </c>
      <c r="S19" s="33">
        <f>SUM(K19:R19)</f>
        <v>15</v>
      </c>
      <c r="T19" s="34"/>
      <c r="U19" s="35">
        <f t="shared" si="6"/>
        <v>1</v>
      </c>
      <c r="V19" s="74">
        <f t="shared" si="4"/>
        <v>4.5999999999999943</v>
      </c>
      <c r="W19" s="35"/>
      <c r="X19">
        <f>IF(K19=$T$1,"",VLOOKUP(K19,$A$86:$B$96,2))</f>
        <v>11.2</v>
      </c>
      <c r="Y19">
        <f>IF(L19=$T$1,"",VLOOKUP(L19,$A$86:$B$96,2))</f>
        <v>5.6571428571428575</v>
      </c>
      <c r="Z19">
        <f>IF(M19=$T$1,"",VLOOKUP(M19,$A$86:$B$96,2))</f>
        <v>5.6571428571428575</v>
      </c>
      <c r="AA19">
        <f>IF(N19=$T$1,"",VLOOKUP(N19,$A$86:$B$96,2))</f>
        <v>5.6571428571428575</v>
      </c>
      <c r="AB19">
        <f>IF(O19=$T$1,"",VLOOKUP(O19,$A$86:$B$96,2))</f>
        <v>0</v>
      </c>
      <c r="AC19">
        <f>IF(P19=$T$1,"",VLOOKUP(P19,$A$86:$B$96,2))</f>
        <v>3.6571428571428575</v>
      </c>
      <c r="AD19">
        <f>IF(Q19=$T$1,"",VLOOKUP(Q19,$A$86:$B$96,2))</f>
        <v>3.6571428571428575</v>
      </c>
      <c r="AE19">
        <f>IF(R19=$T$1,"",VLOOKUP(R19,$A$86:$B$96,2))</f>
        <v>3.6571428571428575</v>
      </c>
    </row>
    <row r="20" spans="1:31" x14ac:dyDescent="0.25">
      <c r="A20" s="38">
        <f t="shared" si="7"/>
        <v>137.04285714285714</v>
      </c>
      <c r="B20" s="36">
        <f t="shared" si="3"/>
        <v>41.142857142857146</v>
      </c>
      <c r="C20" s="25">
        <f t="shared" si="5"/>
        <v>0.30021890962159908</v>
      </c>
      <c r="D20" s="26">
        <v>17.5</v>
      </c>
      <c r="E20" s="40">
        <v>17.5</v>
      </c>
      <c r="F20" s="40">
        <v>17.5</v>
      </c>
      <c r="G20" s="27">
        <v>15.8</v>
      </c>
      <c r="H20" s="27">
        <v>13.8</v>
      </c>
      <c r="I20" s="28">
        <v>13.8</v>
      </c>
      <c r="J20" s="33">
        <f t="shared" si="8"/>
        <v>95.899999999999991</v>
      </c>
      <c r="K20" s="30" t="s">
        <v>22</v>
      </c>
      <c r="L20" s="30">
        <v>3</v>
      </c>
      <c r="M20" s="30">
        <v>3</v>
      </c>
      <c r="N20" s="30">
        <v>3</v>
      </c>
      <c r="O20" s="30" t="s">
        <v>14</v>
      </c>
      <c r="P20" s="30">
        <v>3</v>
      </c>
      <c r="Q20" s="30">
        <v>2</v>
      </c>
      <c r="R20" s="37">
        <v>2</v>
      </c>
      <c r="S20" s="33">
        <f>SUM(K20:R20)</f>
        <v>16</v>
      </c>
      <c r="T20" s="34"/>
      <c r="U20" s="35">
        <f t="shared" si="6"/>
        <v>1</v>
      </c>
      <c r="V20" s="74">
        <f t="shared" si="4"/>
        <v>4.6000000000000085</v>
      </c>
      <c r="W20" s="35"/>
      <c r="X20">
        <f>IF(K20=$T$1,"",VLOOKUP(K20,$A$86:$B$96,2))</f>
        <v>11.2</v>
      </c>
      <c r="Y20">
        <f>IF(L20=$T$1,"",VLOOKUP(L20,$A$86:$B$96,2))</f>
        <v>5.6571428571428575</v>
      </c>
      <c r="Z20">
        <f>IF(M20=$T$1,"",VLOOKUP(M20,$A$86:$B$96,2))</f>
        <v>5.6571428571428575</v>
      </c>
      <c r="AA20">
        <f>IF(N20=$T$1,"",VLOOKUP(N20,$A$86:$B$96,2))</f>
        <v>5.6571428571428575</v>
      </c>
      <c r="AB20">
        <f>IF(O20=$T$1,"",VLOOKUP(O20,$A$86:$B$96,2))</f>
        <v>0</v>
      </c>
      <c r="AC20">
        <f>IF(P20=$T$1,"",VLOOKUP(P20,$A$86:$B$96,2))</f>
        <v>5.6571428571428575</v>
      </c>
      <c r="AD20">
        <f>IF(Q20=$T$1,"",VLOOKUP(Q20,$A$86:$B$96,2))</f>
        <v>3.6571428571428575</v>
      </c>
      <c r="AE20">
        <f>IF(R20=$T$1,"",VLOOKUP(R20,$A$86:$B$96,2))</f>
        <v>3.6571428571428575</v>
      </c>
    </row>
    <row r="21" spans="1:31" x14ac:dyDescent="0.25">
      <c r="A21" s="38">
        <f t="shared" si="7"/>
        <v>143.64285714285714</v>
      </c>
      <c r="B21" s="36">
        <f t="shared" si="3"/>
        <v>43.142857142857146</v>
      </c>
      <c r="C21" s="25">
        <f t="shared" si="5"/>
        <v>0.30034808552958731</v>
      </c>
      <c r="D21" s="26">
        <v>17.5</v>
      </c>
      <c r="E21" s="40">
        <v>17.5</v>
      </c>
      <c r="F21" s="40">
        <v>17.5</v>
      </c>
      <c r="G21" s="40">
        <v>18.899999999999999</v>
      </c>
      <c r="H21" s="27">
        <v>15.3</v>
      </c>
      <c r="I21" s="28">
        <v>13.8</v>
      </c>
      <c r="J21" s="33">
        <f t="shared" si="8"/>
        <v>100.5</v>
      </c>
      <c r="K21" s="30" t="s">
        <v>22</v>
      </c>
      <c r="L21" s="30">
        <v>3</v>
      </c>
      <c r="M21" s="30">
        <v>3</v>
      </c>
      <c r="N21" s="30">
        <v>3</v>
      </c>
      <c r="O21" s="30" t="s">
        <v>14</v>
      </c>
      <c r="P21" s="30">
        <v>3</v>
      </c>
      <c r="Q21" s="30">
        <v>3</v>
      </c>
      <c r="R21" s="37">
        <v>2</v>
      </c>
      <c r="S21" s="33">
        <f>SUM(K21:R21)</f>
        <v>17</v>
      </c>
      <c r="T21" s="34"/>
      <c r="U21" s="35">
        <f t="shared" si="6"/>
        <v>1</v>
      </c>
      <c r="V21" s="74">
        <f t="shared" si="4"/>
        <v>4.6000000000000085</v>
      </c>
      <c r="W21" s="35"/>
      <c r="X21">
        <f>IF(K21=$T$1,"",VLOOKUP(K21,$A$86:$B$96,2))</f>
        <v>11.2</v>
      </c>
      <c r="Y21">
        <f>IF(L21=$T$1,"",VLOOKUP(L21,$A$86:$B$96,2))</f>
        <v>5.6571428571428575</v>
      </c>
      <c r="Z21">
        <f>IF(M21=$T$1,"",VLOOKUP(M21,$A$86:$B$96,2))</f>
        <v>5.6571428571428575</v>
      </c>
      <c r="AA21">
        <f>IF(N21=$T$1,"",VLOOKUP(N21,$A$86:$B$96,2))</f>
        <v>5.6571428571428575</v>
      </c>
      <c r="AB21">
        <f>IF(O21=$T$1,"",VLOOKUP(O21,$A$86:$B$96,2))</f>
        <v>0</v>
      </c>
      <c r="AC21">
        <f>IF(P21=$T$1,"",VLOOKUP(P21,$A$86:$B$96,2))</f>
        <v>5.6571428571428575</v>
      </c>
      <c r="AD21">
        <f>IF(Q21=$T$1,"",VLOOKUP(Q21,$A$86:$B$96,2))</f>
        <v>5.6571428571428575</v>
      </c>
      <c r="AE21">
        <f>IF(R21=$T$1,"",VLOOKUP(R21,$A$86:$B$96,2))</f>
        <v>3.6571428571428575</v>
      </c>
    </row>
    <row r="22" spans="1:31" x14ac:dyDescent="0.25">
      <c r="A22" s="38">
        <f t="shared" si="7"/>
        <v>150.24285714285716</v>
      </c>
      <c r="B22" s="36">
        <f t="shared" si="3"/>
        <v>45.142857142857146</v>
      </c>
      <c r="C22" s="25">
        <f t="shared" si="5"/>
        <v>0.30046591233241415</v>
      </c>
      <c r="D22" s="26">
        <v>17.5</v>
      </c>
      <c r="E22" s="40">
        <v>17.5</v>
      </c>
      <c r="F22" s="40">
        <v>17.5</v>
      </c>
      <c r="G22" s="40">
        <v>18.899999999999999</v>
      </c>
      <c r="H22" s="27">
        <v>18.899999999999999</v>
      </c>
      <c r="I22" s="28">
        <v>14.8</v>
      </c>
      <c r="J22" s="33">
        <f t="shared" si="8"/>
        <v>105.10000000000001</v>
      </c>
      <c r="K22" s="30" t="s">
        <v>22</v>
      </c>
      <c r="L22" s="30">
        <v>3</v>
      </c>
      <c r="M22" s="30">
        <v>3</v>
      </c>
      <c r="N22" s="30">
        <v>3</v>
      </c>
      <c r="O22" s="30" t="s">
        <v>14</v>
      </c>
      <c r="P22" s="30">
        <v>3</v>
      </c>
      <c r="Q22" s="30">
        <v>3</v>
      </c>
      <c r="R22" s="37">
        <v>3</v>
      </c>
      <c r="S22" s="33">
        <f>SUM(K22:R22)</f>
        <v>18</v>
      </c>
      <c r="T22" s="34"/>
      <c r="U22" s="35">
        <f t="shared" si="6"/>
        <v>1</v>
      </c>
      <c r="V22" s="74">
        <f t="shared" si="4"/>
        <v>4.1000000000000085</v>
      </c>
      <c r="W22" s="35"/>
      <c r="X22">
        <f>IF(K22=$T$1,"",VLOOKUP(K22,$A$86:$B$96,2))</f>
        <v>11.2</v>
      </c>
      <c r="Y22">
        <f>IF(L22=$T$1,"",VLOOKUP(L22,$A$86:$B$96,2))</f>
        <v>5.6571428571428575</v>
      </c>
      <c r="Z22">
        <f>IF(M22=$T$1,"",VLOOKUP(M22,$A$86:$B$96,2))</f>
        <v>5.6571428571428575</v>
      </c>
      <c r="AA22">
        <f>IF(N22=$T$1,"",VLOOKUP(N22,$A$86:$B$96,2))</f>
        <v>5.6571428571428575</v>
      </c>
      <c r="AB22">
        <f>IF(O22=$T$1,"",VLOOKUP(O22,$A$86:$B$96,2))</f>
        <v>0</v>
      </c>
      <c r="AC22">
        <f>IF(P22=$T$1,"",VLOOKUP(P22,$A$86:$B$96,2))</f>
        <v>5.6571428571428575</v>
      </c>
      <c r="AD22">
        <f>IF(Q22=$T$1,"",VLOOKUP(Q22,$A$86:$B$96,2))</f>
        <v>5.6571428571428575</v>
      </c>
      <c r="AE22">
        <f>IF(R22=$T$1,"",VLOOKUP(R22,$A$86:$B$96,2))</f>
        <v>5.6571428571428575</v>
      </c>
    </row>
    <row r="23" spans="1:31" x14ac:dyDescent="0.25">
      <c r="A23" s="38">
        <f t="shared" si="7"/>
        <v>156.31428571428575</v>
      </c>
      <c r="B23" s="36">
        <f t="shared" si="3"/>
        <v>47.114285714285721</v>
      </c>
      <c r="C23" s="25">
        <f t="shared" si="5"/>
        <v>0.30140742094681044</v>
      </c>
      <c r="D23" s="26">
        <v>17.5</v>
      </c>
      <c r="E23" s="40">
        <v>17.5</v>
      </c>
      <c r="F23" s="40">
        <v>17.5</v>
      </c>
      <c r="G23" s="40">
        <v>18.899999999999999</v>
      </c>
      <c r="H23" s="27">
        <v>18.899999999999999</v>
      </c>
      <c r="I23" s="28">
        <v>18.899999999999999</v>
      </c>
      <c r="J23" s="33">
        <f t="shared" si="8"/>
        <v>109.20000000000002</v>
      </c>
      <c r="K23" s="30" t="s">
        <v>22</v>
      </c>
      <c r="L23" s="30">
        <v>4</v>
      </c>
      <c r="M23" s="30">
        <v>3</v>
      </c>
      <c r="N23" s="30">
        <v>3</v>
      </c>
      <c r="O23" s="30" t="s">
        <v>14</v>
      </c>
      <c r="P23" s="30">
        <v>3</v>
      </c>
      <c r="Q23" s="30">
        <v>3</v>
      </c>
      <c r="R23" s="37">
        <v>3</v>
      </c>
      <c r="S23" s="33">
        <f>SUM(K23:R23)</f>
        <v>19</v>
      </c>
      <c r="T23" s="34"/>
      <c r="U23" s="35">
        <f t="shared" si="6"/>
        <v>1</v>
      </c>
      <c r="V23" s="74">
        <f t="shared" si="4"/>
        <v>0</v>
      </c>
      <c r="W23" s="35"/>
      <c r="X23">
        <f>IF(K23=$T$1,"",VLOOKUP(K23,$A$86:$B$96,2))</f>
        <v>11.2</v>
      </c>
      <c r="Y23">
        <f>IF(L23=$T$1,"",VLOOKUP(L23,$A$86:$B$96,2))</f>
        <v>7.6285714285714281</v>
      </c>
      <c r="Z23">
        <f>IF(M23=$T$1,"",VLOOKUP(M23,$A$86:$B$96,2))</f>
        <v>5.6571428571428575</v>
      </c>
      <c r="AA23">
        <f>IF(N23=$T$1,"",VLOOKUP(N23,$A$86:$B$96,2))</f>
        <v>5.6571428571428575</v>
      </c>
      <c r="AB23">
        <f>IF(O23=$T$1,"",VLOOKUP(O23,$A$86:$B$96,2))</f>
        <v>0</v>
      </c>
      <c r="AC23">
        <f>IF(P23=$T$1,"",VLOOKUP(P23,$A$86:$B$96,2))</f>
        <v>5.6571428571428575</v>
      </c>
      <c r="AD23">
        <f>IF(Q23=$T$1,"",VLOOKUP(Q23,$A$86:$B$96,2))</f>
        <v>5.6571428571428575</v>
      </c>
      <c r="AE23">
        <f>IF(R23=$T$1,"",VLOOKUP(R23,$A$86:$B$96,2))</f>
        <v>5.6571428571428575</v>
      </c>
    </row>
    <row r="24" spans="1:31" x14ac:dyDescent="0.25">
      <c r="A24" s="38">
        <f t="shared" si="7"/>
        <v>158.28571428571431</v>
      </c>
      <c r="B24" s="36">
        <f t="shared" si="3"/>
        <v>49.085714285714289</v>
      </c>
      <c r="C24" s="25">
        <f t="shared" si="5"/>
        <v>0.31010830324909744</v>
      </c>
      <c r="D24" s="26">
        <v>17.5</v>
      </c>
      <c r="E24" s="40">
        <v>17.5</v>
      </c>
      <c r="F24" s="40">
        <v>17.5</v>
      </c>
      <c r="G24" s="40">
        <v>18.899999999999999</v>
      </c>
      <c r="H24" s="27">
        <v>18.899999999999999</v>
      </c>
      <c r="I24" s="28">
        <v>18.899999999999999</v>
      </c>
      <c r="J24" s="33">
        <f t="shared" si="8"/>
        <v>109.20000000000002</v>
      </c>
      <c r="K24" s="30" t="s">
        <v>22</v>
      </c>
      <c r="L24" s="30">
        <v>4</v>
      </c>
      <c r="M24" s="30">
        <v>4</v>
      </c>
      <c r="N24" s="30">
        <v>3</v>
      </c>
      <c r="O24" s="30" t="s">
        <v>14</v>
      </c>
      <c r="P24" s="30">
        <v>3</v>
      </c>
      <c r="Q24" s="30">
        <v>3</v>
      </c>
      <c r="R24" s="37">
        <v>3</v>
      </c>
      <c r="S24" s="33">
        <f>SUM(K24:R24)</f>
        <v>20</v>
      </c>
      <c r="T24" s="34"/>
      <c r="U24" s="35">
        <f t="shared" si="6"/>
        <v>1</v>
      </c>
      <c r="W24" s="35"/>
      <c r="X24">
        <f>IF(K24=$T$1,"",VLOOKUP(K24,$A$86:$B$96,2))</f>
        <v>11.2</v>
      </c>
      <c r="Y24">
        <f>IF(L24=$T$1,"",VLOOKUP(L24,$A$86:$B$96,2))</f>
        <v>7.6285714285714281</v>
      </c>
      <c r="Z24">
        <f>IF(M24=$T$1,"",VLOOKUP(M24,$A$86:$B$96,2))</f>
        <v>7.6285714285714281</v>
      </c>
      <c r="AA24">
        <f>IF(N24=$T$1,"",VLOOKUP(N24,$A$86:$B$96,2))</f>
        <v>5.6571428571428575</v>
      </c>
      <c r="AB24">
        <f>IF(O24=$T$1,"",VLOOKUP(O24,$A$86:$B$96,2))</f>
        <v>0</v>
      </c>
      <c r="AC24">
        <f>IF(P24=$T$1,"",VLOOKUP(P24,$A$86:$B$96,2))</f>
        <v>5.6571428571428575</v>
      </c>
      <c r="AD24">
        <f>IF(Q24=$T$1,"",VLOOKUP(Q24,$A$86:$B$96,2))</f>
        <v>5.6571428571428575</v>
      </c>
      <c r="AE24">
        <f>IF(R24=$T$1,"",VLOOKUP(R24,$A$86:$B$96,2))</f>
        <v>5.6571428571428575</v>
      </c>
    </row>
    <row r="25" spans="1:31" x14ac:dyDescent="0.25">
      <c r="A25" s="38">
        <f t="shared" si="7"/>
        <v>160.25714285714287</v>
      </c>
      <c r="B25" s="36">
        <f t="shared" si="3"/>
        <v>51.057142857142857</v>
      </c>
      <c r="C25" s="25">
        <f t="shared" si="5"/>
        <v>0.31859511499376003</v>
      </c>
      <c r="D25" s="26">
        <v>17.5</v>
      </c>
      <c r="E25" s="40">
        <v>17.5</v>
      </c>
      <c r="F25" s="40">
        <v>17.5</v>
      </c>
      <c r="G25" s="40">
        <v>18.899999999999999</v>
      </c>
      <c r="H25" s="27">
        <v>18.899999999999999</v>
      </c>
      <c r="I25" s="28">
        <v>18.899999999999999</v>
      </c>
      <c r="J25" s="33">
        <f t="shared" si="8"/>
        <v>109.20000000000002</v>
      </c>
      <c r="K25" s="30" t="s">
        <v>22</v>
      </c>
      <c r="L25" s="30">
        <v>4</v>
      </c>
      <c r="M25" s="30">
        <v>4</v>
      </c>
      <c r="N25" s="30">
        <v>4</v>
      </c>
      <c r="O25" s="30" t="s">
        <v>14</v>
      </c>
      <c r="P25" s="30">
        <v>3</v>
      </c>
      <c r="Q25" s="30">
        <v>3</v>
      </c>
      <c r="R25" s="37">
        <v>3</v>
      </c>
      <c r="S25" s="33">
        <f>SUM(K25:R25)</f>
        <v>21</v>
      </c>
      <c r="T25" s="34"/>
      <c r="U25" s="35">
        <f t="shared" si="6"/>
        <v>1</v>
      </c>
      <c r="W25" s="35"/>
      <c r="X25">
        <f>IF(K25=$T$1,"",VLOOKUP(K25,$A$86:$B$96,2))</f>
        <v>11.2</v>
      </c>
      <c r="Y25">
        <f>IF(L25=$T$1,"",VLOOKUP(L25,$A$86:$B$96,2))</f>
        <v>7.6285714285714281</v>
      </c>
      <c r="Z25">
        <f>IF(M25=$T$1,"",VLOOKUP(M25,$A$86:$B$96,2))</f>
        <v>7.6285714285714281</v>
      </c>
      <c r="AA25">
        <f>IF(N25=$T$1,"",VLOOKUP(N25,$A$86:$B$96,2))</f>
        <v>7.6285714285714281</v>
      </c>
      <c r="AB25">
        <f>IF(O25=$T$1,"",VLOOKUP(O25,$A$86:$B$96,2))</f>
        <v>0</v>
      </c>
      <c r="AC25">
        <f>IF(P25=$T$1,"",VLOOKUP(P25,$A$86:$B$96,2))</f>
        <v>5.6571428571428575</v>
      </c>
      <c r="AD25">
        <f>IF(Q25=$T$1,"",VLOOKUP(Q25,$A$86:$B$96,2))</f>
        <v>5.6571428571428575</v>
      </c>
      <c r="AE25">
        <f>IF(R25=$T$1,"",VLOOKUP(R25,$A$86:$B$96,2))</f>
        <v>5.6571428571428575</v>
      </c>
    </row>
    <row r="26" spans="1:31" x14ac:dyDescent="0.25">
      <c r="A26" s="38">
        <f t="shared" si="7"/>
        <v>162.22857142857146</v>
      </c>
      <c r="B26" s="36">
        <f t="shared" si="3"/>
        <v>53.028571428571425</v>
      </c>
      <c r="C26" s="25">
        <f t="shared" si="5"/>
        <v>0.32687566044381816</v>
      </c>
      <c r="D26" s="26">
        <v>17.5</v>
      </c>
      <c r="E26" s="40">
        <v>17.5</v>
      </c>
      <c r="F26" s="40">
        <v>17.5</v>
      </c>
      <c r="G26" s="40">
        <v>18.899999999999999</v>
      </c>
      <c r="H26" s="40">
        <v>18.899999999999999</v>
      </c>
      <c r="I26" s="28">
        <v>18.899999999999999</v>
      </c>
      <c r="J26" s="33">
        <f t="shared" si="8"/>
        <v>109.20000000000002</v>
      </c>
      <c r="K26" s="30" t="s">
        <v>22</v>
      </c>
      <c r="L26" s="30">
        <v>4</v>
      </c>
      <c r="M26" s="30">
        <v>4</v>
      </c>
      <c r="N26" s="30">
        <v>4</v>
      </c>
      <c r="O26" s="30" t="s">
        <v>14</v>
      </c>
      <c r="P26" s="30">
        <v>4</v>
      </c>
      <c r="Q26" s="30">
        <v>3</v>
      </c>
      <c r="R26" s="37">
        <v>3</v>
      </c>
      <c r="S26" s="33">
        <f>SUM(K26:R26)</f>
        <v>22</v>
      </c>
      <c r="T26" s="34"/>
      <c r="U26" s="35">
        <f t="shared" si="6"/>
        <v>1</v>
      </c>
      <c r="W26" s="35"/>
      <c r="X26">
        <f>IF(K26=$T$1,"",VLOOKUP(K26,$A$86:$B$96,2))</f>
        <v>11.2</v>
      </c>
      <c r="Y26">
        <f>IF(L26=$T$1,"",VLOOKUP(L26,$A$86:$B$96,2))</f>
        <v>7.6285714285714281</v>
      </c>
      <c r="Z26">
        <f>IF(M26=$T$1,"",VLOOKUP(M26,$A$86:$B$96,2))</f>
        <v>7.6285714285714281</v>
      </c>
      <c r="AA26">
        <f>IF(N26=$T$1,"",VLOOKUP(N26,$A$86:$B$96,2))</f>
        <v>7.6285714285714281</v>
      </c>
      <c r="AB26">
        <f>IF(O26=$T$1,"",VLOOKUP(O26,$A$86:$B$96,2))</f>
        <v>0</v>
      </c>
      <c r="AC26">
        <f>IF(P26=$T$1,"",VLOOKUP(P26,$A$86:$B$96,2))</f>
        <v>7.6285714285714281</v>
      </c>
      <c r="AD26">
        <f>IF(Q26=$T$1,"",VLOOKUP(Q26,$A$86:$B$96,2))</f>
        <v>5.6571428571428575</v>
      </c>
      <c r="AE26">
        <f>IF(R26=$T$1,"",VLOOKUP(R26,$A$86:$B$96,2))</f>
        <v>5.6571428571428575</v>
      </c>
    </row>
    <row r="27" spans="1:31" x14ac:dyDescent="0.25">
      <c r="A27" s="38">
        <f t="shared" si="7"/>
        <v>164.20000000000002</v>
      </c>
      <c r="B27" s="36">
        <f t="shared" si="3"/>
        <v>54.999999999999993</v>
      </c>
      <c r="C27" s="25">
        <f t="shared" si="5"/>
        <v>0.33495736906211931</v>
      </c>
      <c r="D27" s="26">
        <v>17.5</v>
      </c>
      <c r="E27" s="40">
        <v>17.5</v>
      </c>
      <c r="F27" s="40">
        <v>17.5</v>
      </c>
      <c r="G27" s="40">
        <v>18.899999999999999</v>
      </c>
      <c r="H27" s="40">
        <v>18.899999999999999</v>
      </c>
      <c r="I27" s="28">
        <v>18.899999999999999</v>
      </c>
      <c r="J27" s="33">
        <f t="shared" si="8"/>
        <v>109.20000000000002</v>
      </c>
      <c r="K27" s="30" t="s">
        <v>22</v>
      </c>
      <c r="L27" s="30">
        <v>4</v>
      </c>
      <c r="M27" s="30">
        <v>4</v>
      </c>
      <c r="N27" s="30">
        <v>4</v>
      </c>
      <c r="O27" s="30" t="s">
        <v>14</v>
      </c>
      <c r="P27" s="30">
        <v>4</v>
      </c>
      <c r="Q27" s="30">
        <v>4</v>
      </c>
      <c r="R27" s="37">
        <v>3</v>
      </c>
      <c r="S27" s="33">
        <f>SUM(K27:R27)</f>
        <v>23</v>
      </c>
      <c r="T27" s="34"/>
      <c r="U27" s="35">
        <f t="shared" si="6"/>
        <v>1</v>
      </c>
      <c r="W27" s="35"/>
      <c r="X27">
        <f>IF(K27=$T$1,"",VLOOKUP(K27,$A$86:$B$96,2))</f>
        <v>11.2</v>
      </c>
      <c r="Y27">
        <f>IF(L27=$T$1,"",VLOOKUP(L27,$A$86:$B$96,2))</f>
        <v>7.6285714285714281</v>
      </c>
      <c r="Z27">
        <f>IF(M27=$T$1,"",VLOOKUP(M27,$A$86:$B$96,2))</f>
        <v>7.6285714285714281</v>
      </c>
      <c r="AA27">
        <f>IF(N27=$T$1,"",VLOOKUP(N27,$A$86:$B$96,2))</f>
        <v>7.6285714285714281</v>
      </c>
      <c r="AB27">
        <f>IF(O27=$T$1,"",VLOOKUP(O27,$A$86:$B$96,2))</f>
        <v>0</v>
      </c>
      <c r="AC27">
        <f>IF(P27=$T$1,"",VLOOKUP(P27,$A$86:$B$96,2))</f>
        <v>7.6285714285714281</v>
      </c>
      <c r="AD27">
        <f>IF(Q27=$T$1,"",VLOOKUP(Q27,$A$86:$B$96,2))</f>
        <v>7.6285714285714281</v>
      </c>
      <c r="AE27">
        <f>IF(R27=$T$1,"",VLOOKUP(R27,$A$86:$B$96,2))</f>
        <v>5.6571428571428575</v>
      </c>
    </row>
    <row r="28" spans="1:31" x14ac:dyDescent="0.25">
      <c r="A28" s="38">
        <f t="shared" si="7"/>
        <v>166.17142857142858</v>
      </c>
      <c r="B28" s="36">
        <f t="shared" si="3"/>
        <v>56.971428571428561</v>
      </c>
      <c r="C28" s="25">
        <f t="shared" si="5"/>
        <v>0.342847317744154</v>
      </c>
      <c r="D28" s="26">
        <v>17.5</v>
      </c>
      <c r="E28" s="40">
        <v>17.5</v>
      </c>
      <c r="F28" s="40">
        <v>17.5</v>
      </c>
      <c r="G28" s="40">
        <v>18.899999999999999</v>
      </c>
      <c r="H28" s="40">
        <v>18.899999999999999</v>
      </c>
      <c r="I28" s="28">
        <v>18.899999999999999</v>
      </c>
      <c r="J28" s="33">
        <f t="shared" si="8"/>
        <v>109.20000000000002</v>
      </c>
      <c r="K28" s="30" t="s">
        <v>22</v>
      </c>
      <c r="L28" s="30">
        <v>4</v>
      </c>
      <c r="M28" s="30">
        <v>4</v>
      </c>
      <c r="N28" s="30">
        <v>4</v>
      </c>
      <c r="O28" s="30" t="s">
        <v>14</v>
      </c>
      <c r="P28" s="30">
        <v>4</v>
      </c>
      <c r="Q28" s="30">
        <v>4</v>
      </c>
      <c r="R28" s="37">
        <v>4</v>
      </c>
      <c r="S28" s="33">
        <f>SUM(K28:R28)</f>
        <v>24</v>
      </c>
      <c r="T28" s="34"/>
      <c r="U28" s="35">
        <f t="shared" si="6"/>
        <v>1</v>
      </c>
      <c r="W28" s="35"/>
      <c r="X28">
        <f>IF(K28=$T$1,"",VLOOKUP(K28,$A$86:$B$96,2))</f>
        <v>11.2</v>
      </c>
      <c r="Y28">
        <f>IF(L28=$T$1,"",VLOOKUP(L28,$A$86:$B$96,2))</f>
        <v>7.6285714285714281</v>
      </c>
      <c r="Z28">
        <f>IF(M28=$T$1,"",VLOOKUP(M28,$A$86:$B$96,2))</f>
        <v>7.6285714285714281</v>
      </c>
      <c r="AA28">
        <f>IF(N28=$T$1,"",VLOOKUP(N28,$A$86:$B$96,2))</f>
        <v>7.6285714285714281</v>
      </c>
      <c r="AB28">
        <f>IF(O28=$T$1,"",VLOOKUP(O28,$A$86:$B$96,2))</f>
        <v>0</v>
      </c>
      <c r="AC28">
        <f>IF(P28=$T$1,"",VLOOKUP(P28,$A$86:$B$96,2))</f>
        <v>7.6285714285714281</v>
      </c>
      <c r="AD28">
        <f>IF(Q28=$T$1,"",VLOOKUP(Q28,$A$86:$B$96,2))</f>
        <v>7.6285714285714281</v>
      </c>
      <c r="AE28">
        <f>IF(R28=$T$1,"",VLOOKUP(R28,$A$86:$B$96,2))</f>
        <v>7.6285714285714281</v>
      </c>
    </row>
    <row r="29" spans="1:31" x14ac:dyDescent="0.25">
      <c r="A29" s="38">
        <f t="shared" si="7"/>
        <v>168.12857142857143</v>
      </c>
      <c r="B29" s="36">
        <f t="shared" si="3"/>
        <v>58.928571428571416</v>
      </c>
      <c r="C29" s="25">
        <f t="shared" si="5"/>
        <v>0.35049706856997187</v>
      </c>
      <c r="D29" s="26">
        <v>17.5</v>
      </c>
      <c r="E29" s="40">
        <v>17.5</v>
      </c>
      <c r="F29" s="40">
        <v>17.5</v>
      </c>
      <c r="G29" s="40">
        <v>18.899999999999999</v>
      </c>
      <c r="H29" s="40">
        <v>18.899999999999999</v>
      </c>
      <c r="I29" s="28">
        <v>18.899999999999999</v>
      </c>
      <c r="J29" s="33">
        <f t="shared" si="8"/>
        <v>109.20000000000002</v>
      </c>
      <c r="K29" s="30" t="s">
        <v>22</v>
      </c>
      <c r="L29" s="30">
        <v>5</v>
      </c>
      <c r="M29" s="30">
        <v>4</v>
      </c>
      <c r="N29" s="30">
        <v>4</v>
      </c>
      <c r="O29" s="30" t="s">
        <v>14</v>
      </c>
      <c r="P29" s="30">
        <v>4</v>
      </c>
      <c r="Q29" s="30">
        <v>4</v>
      </c>
      <c r="R29" s="37">
        <v>4</v>
      </c>
      <c r="S29" s="33">
        <f>SUM(K29:R29)</f>
        <v>25</v>
      </c>
      <c r="T29" s="34"/>
      <c r="U29" s="35">
        <f t="shared" si="6"/>
        <v>1</v>
      </c>
      <c r="W29" s="35"/>
      <c r="X29">
        <f>IF(K29=$T$1,"",VLOOKUP(K29,$A$86:$B$96,2))</f>
        <v>11.2</v>
      </c>
      <c r="Y29">
        <f>IF(L29=$T$1,"",VLOOKUP(L29,$A$86:$B$96,2))</f>
        <v>9.5857142857142854</v>
      </c>
      <c r="Z29">
        <f>IF(M29=$T$1,"",VLOOKUP(M29,$A$86:$B$96,2))</f>
        <v>7.6285714285714281</v>
      </c>
      <c r="AA29">
        <f>IF(N29=$T$1,"",VLOOKUP(N29,$A$86:$B$96,2))</f>
        <v>7.6285714285714281</v>
      </c>
      <c r="AB29">
        <f>IF(O29=$T$1,"",VLOOKUP(O29,$A$86:$B$96,2))</f>
        <v>0</v>
      </c>
      <c r="AC29">
        <f>IF(P29=$T$1,"",VLOOKUP(P29,$A$86:$B$96,2))</f>
        <v>7.6285714285714281</v>
      </c>
      <c r="AD29">
        <f>IF(Q29=$T$1,"",VLOOKUP(Q29,$A$86:$B$96,2))</f>
        <v>7.6285714285714281</v>
      </c>
      <c r="AE29">
        <f>IF(R29=$T$1,"",VLOOKUP(R29,$A$86:$B$96,2))</f>
        <v>7.6285714285714281</v>
      </c>
    </row>
    <row r="30" spans="1:31" x14ac:dyDescent="0.25">
      <c r="A30" s="38">
        <f t="shared" si="7"/>
        <v>170.08571428571429</v>
      </c>
      <c r="B30" s="36">
        <f t="shared" si="3"/>
        <v>60.885714285714279</v>
      </c>
      <c r="C30" s="25">
        <f t="shared" si="5"/>
        <v>0.35797077103981179</v>
      </c>
      <c r="D30" s="26">
        <v>17.5</v>
      </c>
      <c r="E30" s="40">
        <v>17.5</v>
      </c>
      <c r="F30" s="40">
        <v>17.5</v>
      </c>
      <c r="G30" s="40">
        <v>18.899999999999999</v>
      </c>
      <c r="H30" s="40">
        <v>18.899999999999999</v>
      </c>
      <c r="I30" s="41">
        <v>18.899999999999999</v>
      </c>
      <c r="J30" s="33">
        <f t="shared" si="8"/>
        <v>109.20000000000002</v>
      </c>
      <c r="K30" s="30" t="s">
        <v>22</v>
      </c>
      <c r="L30" s="30">
        <v>5</v>
      </c>
      <c r="M30" s="30">
        <v>5</v>
      </c>
      <c r="N30" s="30">
        <v>4</v>
      </c>
      <c r="O30" s="30" t="s">
        <v>14</v>
      </c>
      <c r="P30" s="30">
        <v>4</v>
      </c>
      <c r="Q30" s="30">
        <v>4</v>
      </c>
      <c r="R30" s="37">
        <v>4</v>
      </c>
      <c r="S30" s="33">
        <f>SUM(K30:R30)</f>
        <v>26</v>
      </c>
      <c r="T30" s="34"/>
      <c r="U30" s="35">
        <f t="shared" si="6"/>
        <v>1</v>
      </c>
      <c r="W30" s="35"/>
      <c r="X30">
        <f>IF(K30=$T$1,"",VLOOKUP(K30,$A$86:$B$96,2))</f>
        <v>11.2</v>
      </c>
      <c r="Y30">
        <f>IF(L30=$T$1,"",VLOOKUP(L30,$A$86:$B$96,2))</f>
        <v>9.5857142857142854</v>
      </c>
      <c r="Z30">
        <f>IF(M30=$T$1,"",VLOOKUP(M30,$A$86:$B$96,2))</f>
        <v>9.5857142857142854</v>
      </c>
      <c r="AA30">
        <f>IF(N30=$T$1,"",VLOOKUP(N30,$A$86:$B$96,2))</f>
        <v>7.6285714285714281</v>
      </c>
      <c r="AB30">
        <f>IF(O30=$T$1,"",VLOOKUP(O30,$A$86:$B$96,2))</f>
        <v>0</v>
      </c>
      <c r="AC30">
        <f>IF(P30=$T$1,"",VLOOKUP(P30,$A$86:$B$96,2))</f>
        <v>7.6285714285714281</v>
      </c>
      <c r="AD30">
        <f>IF(Q30=$T$1,"",VLOOKUP(Q30,$A$86:$B$96,2))</f>
        <v>7.6285714285714281</v>
      </c>
      <c r="AE30">
        <f>IF(R30=$T$1,"",VLOOKUP(R30,$A$86:$B$96,2))</f>
        <v>7.6285714285714281</v>
      </c>
    </row>
    <row r="31" spans="1:31" x14ac:dyDescent="0.25">
      <c r="A31" s="38">
        <f t="shared" si="7"/>
        <v>172.04285714285714</v>
      </c>
      <c r="B31" s="36">
        <f t="shared" si="3"/>
        <v>62.842857142857135</v>
      </c>
      <c r="C31" s="25">
        <f t="shared" si="5"/>
        <v>0.36527443328074394</v>
      </c>
      <c r="D31" s="26">
        <v>17.5</v>
      </c>
      <c r="E31" s="40">
        <v>17.5</v>
      </c>
      <c r="F31" s="40">
        <v>17.5</v>
      </c>
      <c r="G31" s="40">
        <v>18.899999999999999</v>
      </c>
      <c r="H31" s="40">
        <v>18.899999999999999</v>
      </c>
      <c r="I31" s="41">
        <v>18.899999999999999</v>
      </c>
      <c r="J31" s="33">
        <f t="shared" si="8"/>
        <v>109.20000000000002</v>
      </c>
      <c r="K31" s="30" t="s">
        <v>22</v>
      </c>
      <c r="L31" s="30">
        <v>5</v>
      </c>
      <c r="M31" s="30">
        <v>5</v>
      </c>
      <c r="N31" s="30">
        <v>5</v>
      </c>
      <c r="O31" s="30" t="s">
        <v>14</v>
      </c>
      <c r="P31" s="30">
        <v>4</v>
      </c>
      <c r="Q31" s="30">
        <v>4</v>
      </c>
      <c r="R31" s="37">
        <v>4</v>
      </c>
      <c r="S31" s="33">
        <f>SUM(K31:R31)</f>
        <v>27</v>
      </c>
      <c r="T31" s="34"/>
      <c r="U31" s="35">
        <f t="shared" si="6"/>
        <v>1</v>
      </c>
      <c r="W31" s="35"/>
      <c r="X31">
        <f>IF(K31=$T$1,"",VLOOKUP(K31,$A$86:$B$96,2))</f>
        <v>11.2</v>
      </c>
      <c r="Y31">
        <f>IF(L31=$T$1,"",VLOOKUP(L31,$A$86:$B$96,2))</f>
        <v>9.5857142857142854</v>
      </c>
      <c r="Z31">
        <f>IF(M31=$T$1,"",VLOOKUP(M31,$A$86:$B$96,2))</f>
        <v>9.5857142857142854</v>
      </c>
      <c r="AA31">
        <f>IF(N31=$T$1,"",VLOOKUP(N31,$A$86:$B$96,2))</f>
        <v>9.5857142857142854</v>
      </c>
      <c r="AB31">
        <f>IF(O31=$T$1,"",VLOOKUP(O31,$A$86:$B$96,2))</f>
        <v>0</v>
      </c>
      <c r="AC31">
        <f>IF(P31=$T$1,"",VLOOKUP(P31,$A$86:$B$96,2))</f>
        <v>7.6285714285714281</v>
      </c>
      <c r="AD31">
        <f>IF(Q31=$T$1,"",VLOOKUP(Q31,$A$86:$B$96,2))</f>
        <v>7.6285714285714281</v>
      </c>
      <c r="AE31">
        <f>IF(R31=$T$1,"",VLOOKUP(R31,$A$86:$B$96,2))</f>
        <v>7.6285714285714281</v>
      </c>
    </row>
    <row r="32" spans="1:31" x14ac:dyDescent="0.25">
      <c r="A32" s="38">
        <f t="shared" si="7"/>
        <v>174</v>
      </c>
      <c r="B32" s="36">
        <f t="shared" si="3"/>
        <v>64.8</v>
      </c>
      <c r="C32" s="25">
        <f t="shared" si="5"/>
        <v>0.37241379310344824</v>
      </c>
      <c r="D32" s="26">
        <v>17.5</v>
      </c>
      <c r="E32" s="40">
        <v>17.5</v>
      </c>
      <c r="F32" s="40">
        <v>17.5</v>
      </c>
      <c r="G32" s="40">
        <v>18.899999999999999</v>
      </c>
      <c r="H32" s="40">
        <v>18.899999999999999</v>
      </c>
      <c r="I32" s="41">
        <v>18.899999999999999</v>
      </c>
      <c r="J32" s="33">
        <f t="shared" si="8"/>
        <v>109.20000000000002</v>
      </c>
      <c r="K32" s="30" t="s">
        <v>22</v>
      </c>
      <c r="L32" s="30">
        <v>5</v>
      </c>
      <c r="M32" s="30">
        <v>5</v>
      </c>
      <c r="N32" s="30">
        <v>5</v>
      </c>
      <c r="O32" s="30" t="s">
        <v>14</v>
      </c>
      <c r="P32" s="30">
        <v>5</v>
      </c>
      <c r="Q32" s="30">
        <v>4</v>
      </c>
      <c r="R32" s="37">
        <v>4</v>
      </c>
      <c r="S32" s="33">
        <f>SUM(K32:R32)</f>
        <v>28</v>
      </c>
      <c r="T32" s="34"/>
      <c r="U32" s="35">
        <f t="shared" si="6"/>
        <v>1</v>
      </c>
      <c r="W32" s="35"/>
      <c r="X32">
        <f>IF(K32=$T$1,"",VLOOKUP(K32,$A$86:$B$96,2))</f>
        <v>11.2</v>
      </c>
      <c r="Y32">
        <f>IF(L32=$T$1,"",VLOOKUP(L32,$A$86:$B$96,2))</f>
        <v>9.5857142857142854</v>
      </c>
      <c r="Z32">
        <f>IF(M32=$T$1,"",VLOOKUP(M32,$A$86:$B$96,2))</f>
        <v>9.5857142857142854</v>
      </c>
      <c r="AA32">
        <f>IF(N32=$T$1,"",VLOOKUP(N32,$A$86:$B$96,2))</f>
        <v>9.5857142857142854</v>
      </c>
      <c r="AB32">
        <f>IF(O32=$T$1,"",VLOOKUP(O32,$A$86:$B$96,2))</f>
        <v>0</v>
      </c>
      <c r="AC32">
        <f>IF(P32=$T$1,"",VLOOKUP(P32,$A$86:$B$96,2))</f>
        <v>9.5857142857142854</v>
      </c>
      <c r="AD32">
        <f>IF(Q32=$T$1,"",VLOOKUP(Q32,$A$86:$B$96,2))</f>
        <v>7.6285714285714281</v>
      </c>
      <c r="AE32">
        <f>IF(R32=$T$1,"",VLOOKUP(R32,$A$86:$B$96,2))</f>
        <v>7.6285714285714281</v>
      </c>
    </row>
    <row r="33" spans="1:31" x14ac:dyDescent="0.25">
      <c r="A33" s="38">
        <f t="shared" si="7"/>
        <v>175.95714285714288</v>
      </c>
      <c r="B33" s="36">
        <f t="shared" si="3"/>
        <v>66.757142857142867</v>
      </c>
      <c r="C33" s="25">
        <f t="shared" si="5"/>
        <v>0.3793943330356418</v>
      </c>
      <c r="D33" s="26">
        <v>17.5</v>
      </c>
      <c r="E33" s="40">
        <v>17.5</v>
      </c>
      <c r="F33" s="40">
        <v>17.5</v>
      </c>
      <c r="G33" s="40">
        <v>18.899999999999999</v>
      </c>
      <c r="H33" s="40">
        <v>18.899999999999999</v>
      </c>
      <c r="I33" s="41">
        <v>18.899999999999999</v>
      </c>
      <c r="J33" s="33">
        <f t="shared" si="8"/>
        <v>109.20000000000002</v>
      </c>
      <c r="K33" s="30" t="s">
        <v>22</v>
      </c>
      <c r="L33" s="30">
        <v>5</v>
      </c>
      <c r="M33" s="30">
        <v>5</v>
      </c>
      <c r="N33" s="30">
        <v>5</v>
      </c>
      <c r="O33" s="30" t="s">
        <v>14</v>
      </c>
      <c r="P33" s="30">
        <v>5</v>
      </c>
      <c r="Q33" s="30">
        <v>5</v>
      </c>
      <c r="R33" s="37">
        <v>4</v>
      </c>
      <c r="S33" s="33">
        <f>SUM(K33:R33)</f>
        <v>29</v>
      </c>
      <c r="T33" s="34"/>
      <c r="U33" s="35">
        <f t="shared" si="6"/>
        <v>1</v>
      </c>
      <c r="W33" s="35"/>
      <c r="X33">
        <f>IF(K33=$T$1,"",VLOOKUP(K33,$A$86:$B$96,2))</f>
        <v>11.2</v>
      </c>
      <c r="Y33">
        <f>IF(L33=$T$1,"",VLOOKUP(L33,$A$86:$B$96,2))</f>
        <v>9.5857142857142854</v>
      </c>
      <c r="Z33">
        <f>IF(M33=$T$1,"",VLOOKUP(M33,$A$86:$B$96,2))</f>
        <v>9.5857142857142854</v>
      </c>
      <c r="AA33">
        <f>IF(N33=$T$1,"",VLOOKUP(N33,$A$86:$B$96,2))</f>
        <v>9.5857142857142854</v>
      </c>
      <c r="AB33">
        <f>IF(O33=$T$1,"",VLOOKUP(O33,$A$86:$B$96,2))</f>
        <v>0</v>
      </c>
      <c r="AC33">
        <f>IF(P33=$T$1,"",VLOOKUP(P33,$A$86:$B$96,2))</f>
        <v>9.5857142857142854</v>
      </c>
      <c r="AD33">
        <f>IF(Q33=$T$1,"",VLOOKUP(Q33,$A$86:$B$96,2))</f>
        <v>9.5857142857142854</v>
      </c>
      <c r="AE33">
        <f>IF(R33=$T$1,"",VLOOKUP(R33,$A$86:$B$96,2))</f>
        <v>7.6285714285714281</v>
      </c>
    </row>
    <row r="34" spans="1:31" x14ac:dyDescent="0.25">
      <c r="A34" s="38">
        <f t="shared" si="7"/>
        <v>177.91428571428574</v>
      </c>
      <c r="B34" s="36">
        <f t="shared" si="3"/>
        <v>68.714285714285722</v>
      </c>
      <c r="C34" s="25">
        <f t="shared" si="5"/>
        <v>0.38622129436325675</v>
      </c>
      <c r="D34" s="26">
        <v>17.5</v>
      </c>
      <c r="E34" s="40">
        <v>17.5</v>
      </c>
      <c r="F34" s="40">
        <v>17.5</v>
      </c>
      <c r="G34" s="40">
        <v>18.899999999999999</v>
      </c>
      <c r="H34" s="40">
        <v>18.899999999999999</v>
      </c>
      <c r="I34" s="41">
        <v>18.899999999999999</v>
      </c>
      <c r="J34" s="33">
        <f t="shared" si="8"/>
        <v>109.20000000000002</v>
      </c>
      <c r="K34" s="47" t="s">
        <v>22</v>
      </c>
      <c r="L34" s="30">
        <v>5</v>
      </c>
      <c r="M34" s="30">
        <v>5</v>
      </c>
      <c r="N34" s="30">
        <v>5</v>
      </c>
      <c r="O34" s="30" t="s">
        <v>14</v>
      </c>
      <c r="P34" s="30">
        <v>5</v>
      </c>
      <c r="Q34" s="30">
        <v>5</v>
      </c>
      <c r="R34" s="37">
        <v>5</v>
      </c>
      <c r="S34" s="33">
        <f>SUM(K34:R34)</f>
        <v>30</v>
      </c>
      <c r="T34" s="34"/>
      <c r="U34" s="35">
        <f t="shared" si="6"/>
        <v>1</v>
      </c>
      <c r="W34" s="35"/>
      <c r="X34">
        <f>IF(K34=$T$1,"",VLOOKUP(K34,$A$86:$B$96,2))</f>
        <v>11.2</v>
      </c>
      <c r="Y34">
        <f>IF(L34=$T$1,"",VLOOKUP(L34,$A$86:$B$96,2))</f>
        <v>9.5857142857142854</v>
      </c>
      <c r="Z34">
        <f>IF(M34=$T$1,"",VLOOKUP(M34,$A$86:$B$96,2))</f>
        <v>9.5857142857142854</v>
      </c>
      <c r="AA34">
        <f>IF(N34=$T$1,"",VLOOKUP(N34,$A$86:$B$96,2))</f>
        <v>9.5857142857142854</v>
      </c>
      <c r="AB34">
        <f>IF(O34=$T$1,"",VLOOKUP(O34,$A$86:$B$96,2))</f>
        <v>0</v>
      </c>
      <c r="AC34">
        <f>IF(P34=$T$1,"",VLOOKUP(P34,$A$86:$B$96,2))</f>
        <v>9.5857142857142854</v>
      </c>
      <c r="AD34">
        <f>IF(Q34=$T$1,"",VLOOKUP(Q34,$A$86:$B$96,2))</f>
        <v>9.5857142857142854</v>
      </c>
      <c r="AE34">
        <f>IF(R34=$T$1,"",VLOOKUP(R34,$A$86:$B$96,2))</f>
        <v>9.5857142857142854</v>
      </c>
    </row>
    <row r="35" spans="1:31" x14ac:dyDescent="0.25">
      <c r="A35" s="38">
        <f t="shared" si="7"/>
        <v>179.8857142857143</v>
      </c>
      <c r="B35" s="36">
        <f t="shared" si="3"/>
        <v>70.685714285714297</v>
      </c>
      <c r="C35" s="25">
        <f t="shared" si="5"/>
        <v>0.3929479034307497</v>
      </c>
      <c r="D35" s="26">
        <v>17.5</v>
      </c>
      <c r="E35" s="40">
        <v>17.5</v>
      </c>
      <c r="F35" s="40">
        <v>17.5</v>
      </c>
      <c r="G35" s="40">
        <v>18.899999999999999</v>
      </c>
      <c r="H35" s="40">
        <v>18.899999999999999</v>
      </c>
      <c r="I35" s="41">
        <v>18.899999999999999</v>
      </c>
      <c r="J35" s="33">
        <f t="shared" si="8"/>
        <v>109.20000000000002</v>
      </c>
      <c r="K35" s="47" t="s">
        <v>22</v>
      </c>
      <c r="L35" s="30">
        <v>6</v>
      </c>
      <c r="M35" s="30">
        <v>5</v>
      </c>
      <c r="N35" s="30">
        <v>5</v>
      </c>
      <c r="O35" s="30" t="s">
        <v>14</v>
      </c>
      <c r="P35" s="30">
        <v>5</v>
      </c>
      <c r="Q35" s="30">
        <v>5</v>
      </c>
      <c r="R35" s="37">
        <v>5</v>
      </c>
      <c r="S35" s="33">
        <f>SUM(K35:R35)</f>
        <v>31</v>
      </c>
      <c r="T35" s="34"/>
      <c r="U35" s="35">
        <f t="shared" si="6"/>
        <v>1</v>
      </c>
      <c r="W35" s="35"/>
      <c r="X35">
        <f>IF(K35=$T$1,"",VLOOKUP(K35,$A$86:$B$96,2))</f>
        <v>11.2</v>
      </c>
      <c r="Y35">
        <f>IF(L35=$T$1,"",VLOOKUP(L35,$A$86:$B$96,2))</f>
        <v>11.557142857142859</v>
      </c>
      <c r="Z35">
        <f>IF(M35=$T$1,"",VLOOKUP(M35,$A$86:$B$96,2))</f>
        <v>9.5857142857142854</v>
      </c>
      <c r="AA35">
        <f>IF(N35=$T$1,"",VLOOKUP(N35,$A$86:$B$96,2))</f>
        <v>9.5857142857142854</v>
      </c>
      <c r="AB35">
        <f>IF(O35=$T$1,"",VLOOKUP(O35,$A$86:$B$96,2))</f>
        <v>0</v>
      </c>
      <c r="AC35">
        <f>IF(P35=$T$1,"",VLOOKUP(P35,$A$86:$B$96,2))</f>
        <v>9.5857142857142854</v>
      </c>
      <c r="AD35">
        <f>IF(Q35=$T$1,"",VLOOKUP(Q35,$A$86:$B$96,2))</f>
        <v>9.5857142857142854</v>
      </c>
      <c r="AE35">
        <f>IF(R35=$T$1,"",VLOOKUP(R35,$A$86:$B$96,2))</f>
        <v>9.5857142857142854</v>
      </c>
    </row>
    <row r="36" spans="1:31" x14ac:dyDescent="0.25">
      <c r="A36" s="38">
        <f t="shared" si="7"/>
        <v>181.85714285714289</v>
      </c>
      <c r="B36" s="36">
        <f t="shared" si="3"/>
        <v>72.657142857142873</v>
      </c>
      <c r="C36" s="25">
        <f t="shared" si="5"/>
        <v>0.39952867242733703</v>
      </c>
      <c r="D36" s="26">
        <v>17.5</v>
      </c>
      <c r="E36" s="40">
        <v>17.5</v>
      </c>
      <c r="F36" s="40">
        <v>17.5</v>
      </c>
      <c r="G36" s="40">
        <v>18.899999999999999</v>
      </c>
      <c r="H36" s="40">
        <v>18.899999999999999</v>
      </c>
      <c r="I36" s="41">
        <v>18.899999999999999</v>
      </c>
      <c r="J36" s="33">
        <f t="shared" si="8"/>
        <v>109.20000000000002</v>
      </c>
      <c r="K36" s="47" t="s">
        <v>22</v>
      </c>
      <c r="L36" s="30">
        <v>6</v>
      </c>
      <c r="M36" s="30">
        <v>6</v>
      </c>
      <c r="N36" s="30">
        <v>5</v>
      </c>
      <c r="O36" s="30" t="s">
        <v>14</v>
      </c>
      <c r="P36" s="30">
        <v>5</v>
      </c>
      <c r="Q36" s="30">
        <v>5</v>
      </c>
      <c r="R36" s="37">
        <v>5</v>
      </c>
      <c r="S36" s="33">
        <f>SUM(K36:R36)</f>
        <v>32</v>
      </c>
      <c r="T36" s="34"/>
      <c r="U36" s="35">
        <f t="shared" si="6"/>
        <v>1</v>
      </c>
      <c r="W36" s="35"/>
      <c r="X36">
        <f>IF(K36=$T$1,"",VLOOKUP(K36,$A$86:$B$96,2))</f>
        <v>11.2</v>
      </c>
      <c r="Y36">
        <f>IF(L36=$T$1,"",VLOOKUP(L36,$A$86:$B$96,2))</f>
        <v>11.557142857142859</v>
      </c>
      <c r="Z36">
        <f>IF(M36=$T$1,"",VLOOKUP(M36,$A$86:$B$96,2))</f>
        <v>11.557142857142859</v>
      </c>
      <c r="AA36">
        <f>IF(N36=$T$1,"",VLOOKUP(N36,$A$86:$B$96,2))</f>
        <v>9.5857142857142854</v>
      </c>
      <c r="AB36">
        <f>IF(O36=$T$1,"",VLOOKUP(O36,$A$86:$B$96,2))</f>
        <v>0</v>
      </c>
      <c r="AC36">
        <f>IF(P36=$T$1,"",VLOOKUP(P36,$A$86:$B$96,2))</f>
        <v>9.5857142857142854</v>
      </c>
      <c r="AD36">
        <f>IF(Q36=$T$1,"",VLOOKUP(Q36,$A$86:$B$96,2))</f>
        <v>9.5857142857142854</v>
      </c>
      <c r="AE36">
        <f>IF(R36=$T$1,"",VLOOKUP(R36,$A$86:$B$96,2))</f>
        <v>9.5857142857142854</v>
      </c>
    </row>
    <row r="37" spans="1:31" x14ac:dyDescent="0.25">
      <c r="A37" s="38">
        <f t="shared" si="7"/>
        <v>183.82857142857145</v>
      </c>
      <c r="B37" s="36">
        <f t="shared" si="3"/>
        <v>74.628571428571433</v>
      </c>
      <c r="C37" s="25">
        <f t="shared" si="5"/>
        <v>0.40596829344109414</v>
      </c>
      <c r="D37" s="26">
        <v>17.5</v>
      </c>
      <c r="E37" s="40">
        <v>17.5</v>
      </c>
      <c r="F37" s="40">
        <v>17.5</v>
      </c>
      <c r="G37" s="40">
        <v>18.899999999999999</v>
      </c>
      <c r="H37" s="40">
        <v>18.899999999999999</v>
      </c>
      <c r="I37" s="41">
        <v>18.899999999999999</v>
      </c>
      <c r="J37" s="33">
        <f t="shared" si="8"/>
        <v>109.20000000000002</v>
      </c>
      <c r="K37" s="47" t="s">
        <v>22</v>
      </c>
      <c r="L37" s="30">
        <v>6</v>
      </c>
      <c r="M37" s="30">
        <v>6</v>
      </c>
      <c r="N37" s="30">
        <v>6</v>
      </c>
      <c r="O37" s="30" t="s">
        <v>14</v>
      </c>
      <c r="P37" s="30">
        <v>5</v>
      </c>
      <c r="Q37" s="30">
        <v>5</v>
      </c>
      <c r="R37" s="37">
        <v>5</v>
      </c>
      <c r="S37" s="33">
        <f>SUM(K37:R37)</f>
        <v>33</v>
      </c>
      <c r="T37" s="34"/>
      <c r="U37" s="35">
        <f t="shared" si="6"/>
        <v>1</v>
      </c>
      <c r="W37" s="35"/>
      <c r="X37">
        <f>IF(K37=$T$1,"",VLOOKUP(K37,$A$86:$B$96,2))</f>
        <v>11.2</v>
      </c>
      <c r="Y37">
        <f>IF(L37=$T$1,"",VLOOKUP(L37,$A$86:$B$96,2))</f>
        <v>11.557142857142859</v>
      </c>
      <c r="Z37">
        <f>IF(M37=$T$1,"",VLOOKUP(M37,$A$86:$B$96,2))</f>
        <v>11.557142857142859</v>
      </c>
      <c r="AA37">
        <f>IF(N37=$T$1,"",VLOOKUP(N37,$A$86:$B$96,2))</f>
        <v>11.557142857142859</v>
      </c>
      <c r="AB37">
        <f>IF(O37=$T$1,"",VLOOKUP(O37,$A$86:$B$96,2))</f>
        <v>0</v>
      </c>
      <c r="AC37">
        <f>IF(P37=$T$1,"",VLOOKUP(P37,$A$86:$B$96,2))</f>
        <v>9.5857142857142854</v>
      </c>
      <c r="AD37">
        <f>IF(Q37=$T$1,"",VLOOKUP(Q37,$A$86:$B$96,2))</f>
        <v>9.5857142857142854</v>
      </c>
      <c r="AE37">
        <f>IF(R37=$T$1,"",VLOOKUP(R37,$A$86:$B$96,2))</f>
        <v>9.5857142857142854</v>
      </c>
    </row>
    <row r="38" spans="1:31" x14ac:dyDescent="0.25">
      <c r="A38" s="38">
        <f t="shared" si="7"/>
        <v>185.8</v>
      </c>
      <c r="B38" s="36">
        <f t="shared" si="3"/>
        <v>76.600000000000009</v>
      </c>
      <c r="C38" s="25">
        <f t="shared" si="5"/>
        <v>0.41227125941872983</v>
      </c>
      <c r="D38" s="26">
        <v>17.5</v>
      </c>
      <c r="E38" s="40">
        <v>17.5</v>
      </c>
      <c r="F38" s="40">
        <v>17.5</v>
      </c>
      <c r="G38" s="40">
        <v>18.899999999999999</v>
      </c>
      <c r="H38" s="40">
        <v>18.899999999999999</v>
      </c>
      <c r="I38" s="41">
        <v>18.899999999999999</v>
      </c>
      <c r="J38" s="33">
        <f t="shared" si="8"/>
        <v>109.20000000000002</v>
      </c>
      <c r="K38" s="47" t="s">
        <v>22</v>
      </c>
      <c r="L38" s="30">
        <v>6</v>
      </c>
      <c r="M38" s="30">
        <v>6</v>
      </c>
      <c r="N38" s="30">
        <v>6</v>
      </c>
      <c r="O38" s="30" t="s">
        <v>14</v>
      </c>
      <c r="P38" s="30">
        <v>6</v>
      </c>
      <c r="Q38" s="30">
        <v>5</v>
      </c>
      <c r="R38" s="37">
        <v>5</v>
      </c>
      <c r="S38" s="33">
        <f>SUM(K38:R38)</f>
        <v>34</v>
      </c>
      <c r="T38" s="34"/>
      <c r="U38" s="35">
        <f t="shared" si="6"/>
        <v>1</v>
      </c>
      <c r="W38" s="35"/>
      <c r="X38">
        <f>IF(K38=$T$1,"",VLOOKUP(K38,$A$86:$B$96,2))</f>
        <v>11.2</v>
      </c>
      <c r="Y38">
        <f>IF(L38=$T$1,"",VLOOKUP(L38,$A$86:$B$96,2))</f>
        <v>11.557142857142859</v>
      </c>
      <c r="Z38">
        <f>IF(M38=$T$1,"",VLOOKUP(M38,$A$86:$B$96,2))</f>
        <v>11.557142857142859</v>
      </c>
      <c r="AA38">
        <f>IF(N38=$T$1,"",VLOOKUP(N38,$A$86:$B$96,2))</f>
        <v>11.557142857142859</v>
      </c>
      <c r="AB38">
        <f>IF(O38=$T$1,"",VLOOKUP(O38,$A$86:$B$96,2))</f>
        <v>0</v>
      </c>
      <c r="AC38">
        <f>IF(P38=$T$1,"",VLOOKUP(P38,$A$86:$B$96,2))</f>
        <v>11.557142857142859</v>
      </c>
      <c r="AD38">
        <f>IF(Q38=$T$1,"",VLOOKUP(Q38,$A$86:$B$96,2))</f>
        <v>9.5857142857142854</v>
      </c>
      <c r="AE38">
        <f>IF(R38=$T$1,"",VLOOKUP(R38,$A$86:$B$96,2))</f>
        <v>9.5857142857142854</v>
      </c>
    </row>
    <row r="39" spans="1:31" x14ac:dyDescent="0.25">
      <c r="A39" s="38">
        <f t="shared" si="7"/>
        <v>187.7714285714286</v>
      </c>
      <c r="B39" s="36">
        <f t="shared" si="3"/>
        <v>78.571428571428584</v>
      </c>
      <c r="C39" s="25">
        <f t="shared" si="5"/>
        <v>0.41844187461959831</v>
      </c>
      <c r="D39" s="26">
        <v>17.5</v>
      </c>
      <c r="E39" s="40">
        <v>17.5</v>
      </c>
      <c r="F39" s="40">
        <v>17.5</v>
      </c>
      <c r="G39" s="40">
        <v>18.899999999999999</v>
      </c>
      <c r="H39" s="40">
        <v>18.899999999999999</v>
      </c>
      <c r="I39" s="41">
        <v>18.899999999999999</v>
      </c>
      <c r="J39" s="33">
        <f t="shared" si="8"/>
        <v>109.20000000000002</v>
      </c>
      <c r="K39" s="47" t="s">
        <v>22</v>
      </c>
      <c r="L39" s="30">
        <v>6</v>
      </c>
      <c r="M39" s="30">
        <v>6</v>
      </c>
      <c r="N39" s="30">
        <v>6</v>
      </c>
      <c r="O39" s="30" t="s">
        <v>14</v>
      </c>
      <c r="P39" s="30">
        <v>6</v>
      </c>
      <c r="Q39" s="30">
        <v>6</v>
      </c>
      <c r="R39" s="37">
        <v>5</v>
      </c>
      <c r="S39" s="33">
        <f>SUM(K39:R39)</f>
        <v>35</v>
      </c>
      <c r="T39" s="34"/>
      <c r="U39" s="35">
        <f t="shared" si="6"/>
        <v>1</v>
      </c>
      <c r="W39" s="35"/>
      <c r="X39">
        <f>IF(K39=$T$1,"",VLOOKUP(K39,$A$86:$B$96,2))</f>
        <v>11.2</v>
      </c>
      <c r="Y39">
        <f>IF(L39=$T$1,"",VLOOKUP(L39,$A$86:$B$96,2))</f>
        <v>11.557142857142859</v>
      </c>
      <c r="Z39">
        <f>IF(M39=$T$1,"",VLOOKUP(M39,$A$86:$B$96,2))</f>
        <v>11.557142857142859</v>
      </c>
      <c r="AA39">
        <f>IF(N39=$T$1,"",VLOOKUP(N39,$A$86:$B$96,2))</f>
        <v>11.557142857142859</v>
      </c>
      <c r="AB39">
        <f>IF(O39=$T$1,"",VLOOKUP(O39,$A$86:$B$96,2))</f>
        <v>0</v>
      </c>
      <c r="AC39">
        <f>IF(P39=$T$1,"",VLOOKUP(P39,$A$86:$B$96,2))</f>
        <v>11.557142857142859</v>
      </c>
      <c r="AD39">
        <f>IF(Q39=$T$1,"",VLOOKUP(Q39,$A$86:$B$96,2))</f>
        <v>11.557142857142859</v>
      </c>
      <c r="AE39">
        <f>IF(R39=$T$1,"",VLOOKUP(R39,$A$86:$B$96,2))</f>
        <v>9.5857142857142854</v>
      </c>
    </row>
    <row r="40" spans="1:31" x14ac:dyDescent="0.25">
      <c r="A40" s="38">
        <f t="shared" si="7"/>
        <v>189.74285714285719</v>
      </c>
      <c r="B40" s="36">
        <f t="shared" si="3"/>
        <v>80.542857142857159</v>
      </c>
      <c r="C40" s="25">
        <f t="shared" si="5"/>
        <v>0.42448426441800929</v>
      </c>
      <c r="D40" s="26">
        <v>17.5</v>
      </c>
      <c r="E40" s="40">
        <v>17.5</v>
      </c>
      <c r="F40" s="40">
        <v>17.5</v>
      </c>
      <c r="G40" s="40">
        <v>18.899999999999999</v>
      </c>
      <c r="H40" s="40">
        <v>18.899999999999999</v>
      </c>
      <c r="I40" s="41">
        <v>18.899999999999999</v>
      </c>
      <c r="J40" s="33">
        <f t="shared" si="8"/>
        <v>109.20000000000002</v>
      </c>
      <c r="K40" s="47" t="s">
        <v>22</v>
      </c>
      <c r="L40" s="30">
        <v>6</v>
      </c>
      <c r="M40" s="30">
        <v>6</v>
      </c>
      <c r="N40" s="30">
        <v>6</v>
      </c>
      <c r="O40" s="30" t="s">
        <v>14</v>
      </c>
      <c r="P40" s="30">
        <v>6</v>
      </c>
      <c r="Q40" s="30">
        <v>6</v>
      </c>
      <c r="R40" s="37">
        <v>6</v>
      </c>
      <c r="S40" s="33">
        <f>SUM(K40:R40)</f>
        <v>36</v>
      </c>
      <c r="T40" s="34"/>
      <c r="U40" s="35">
        <f t="shared" si="6"/>
        <v>1</v>
      </c>
      <c r="W40" s="35"/>
      <c r="X40">
        <f>IF(K40=$T$1,"",VLOOKUP(K40,$A$86:$B$96,2))</f>
        <v>11.2</v>
      </c>
      <c r="Y40">
        <f>IF(L40=$T$1,"",VLOOKUP(L40,$A$86:$B$96,2))</f>
        <v>11.557142857142859</v>
      </c>
      <c r="Z40">
        <f>IF(M40=$T$1,"",VLOOKUP(M40,$A$86:$B$96,2))</f>
        <v>11.557142857142859</v>
      </c>
      <c r="AA40">
        <f>IF(N40=$T$1,"",VLOOKUP(N40,$A$86:$B$96,2))</f>
        <v>11.557142857142859</v>
      </c>
      <c r="AB40">
        <f>IF(O40=$T$1,"",VLOOKUP(O40,$A$86:$B$96,2))</f>
        <v>0</v>
      </c>
      <c r="AC40">
        <f>IF(P40=$T$1,"",VLOOKUP(P40,$A$86:$B$96,2))</f>
        <v>11.557142857142859</v>
      </c>
      <c r="AD40">
        <f>IF(Q40=$T$1,"",VLOOKUP(Q40,$A$86:$B$96,2))</f>
        <v>11.557142857142859</v>
      </c>
      <c r="AE40">
        <f>IF(R40=$T$1,"",VLOOKUP(R40,$A$86:$B$96,2))</f>
        <v>11.557142857142859</v>
      </c>
    </row>
    <row r="41" spans="1:31" x14ac:dyDescent="0.25">
      <c r="A41" s="38">
        <f t="shared" si="7"/>
        <v>191.68571428571431</v>
      </c>
      <c r="B41" s="36">
        <f t="shared" si="3"/>
        <v>82.485714285714295</v>
      </c>
      <c r="C41" s="25">
        <f t="shared" si="5"/>
        <v>0.43031748397674763</v>
      </c>
      <c r="D41" s="26">
        <v>17.5</v>
      </c>
      <c r="E41" s="40">
        <v>17.5</v>
      </c>
      <c r="F41" s="40">
        <v>17.5</v>
      </c>
      <c r="G41" s="40">
        <v>18.899999999999999</v>
      </c>
      <c r="H41" s="40">
        <v>18.899999999999999</v>
      </c>
      <c r="I41" s="41">
        <v>18.899999999999999</v>
      </c>
      <c r="J41" s="33">
        <f t="shared" si="8"/>
        <v>109.20000000000002</v>
      </c>
      <c r="K41" s="47" t="s">
        <v>22</v>
      </c>
      <c r="L41" s="30">
        <v>7</v>
      </c>
      <c r="M41" s="30">
        <v>6</v>
      </c>
      <c r="N41" s="30">
        <v>6</v>
      </c>
      <c r="O41" s="30" t="s">
        <v>14</v>
      </c>
      <c r="P41" s="30">
        <v>6</v>
      </c>
      <c r="Q41" s="30">
        <v>6</v>
      </c>
      <c r="R41" s="37">
        <v>6</v>
      </c>
      <c r="S41" s="33">
        <f>SUM(K41:R41)</f>
        <v>37</v>
      </c>
      <c r="T41" s="34"/>
      <c r="U41" s="35">
        <f t="shared" si="6"/>
        <v>1</v>
      </c>
      <c r="W41" s="35"/>
      <c r="X41">
        <f>IF(K41=$T$1,"",VLOOKUP(K41,$A$86:$B$96,2))</f>
        <v>11.2</v>
      </c>
      <c r="Y41">
        <f>IF(L41=$T$1,"",VLOOKUP(L41,$A$86:$B$96,2))</f>
        <v>13.5</v>
      </c>
      <c r="Z41">
        <f>IF(M41=$T$1,"",VLOOKUP(M41,$A$86:$B$96,2))</f>
        <v>11.557142857142859</v>
      </c>
      <c r="AA41">
        <f>IF(N41=$T$1,"",VLOOKUP(N41,$A$86:$B$96,2))</f>
        <v>11.557142857142859</v>
      </c>
      <c r="AB41">
        <f>IF(O41=$T$1,"",VLOOKUP(O41,$A$86:$B$96,2))</f>
        <v>0</v>
      </c>
      <c r="AC41">
        <f>IF(P41=$T$1,"",VLOOKUP(P41,$A$86:$B$96,2))</f>
        <v>11.557142857142859</v>
      </c>
      <c r="AD41">
        <f>IF(Q41=$T$1,"",VLOOKUP(Q41,$A$86:$B$96,2))</f>
        <v>11.557142857142859</v>
      </c>
      <c r="AE41">
        <f>IF(R41=$T$1,"",VLOOKUP(R41,$A$86:$B$96,2))</f>
        <v>11.557142857142859</v>
      </c>
    </row>
    <row r="42" spans="1:31" x14ac:dyDescent="0.25">
      <c r="A42" s="38">
        <f t="shared" si="7"/>
        <v>193.62857142857146</v>
      </c>
      <c r="B42" s="36">
        <f t="shared" si="3"/>
        <v>84.428571428571445</v>
      </c>
      <c r="C42" s="25">
        <f t="shared" si="5"/>
        <v>0.43603364320495797</v>
      </c>
      <c r="D42" s="26">
        <v>17.5</v>
      </c>
      <c r="E42" s="40">
        <v>17.5</v>
      </c>
      <c r="F42" s="40">
        <v>17.5</v>
      </c>
      <c r="G42" s="40">
        <v>18.899999999999999</v>
      </c>
      <c r="H42" s="40">
        <v>18.899999999999999</v>
      </c>
      <c r="I42" s="41">
        <v>18.899999999999999</v>
      </c>
      <c r="J42" s="33">
        <f t="shared" si="8"/>
        <v>109.20000000000002</v>
      </c>
      <c r="K42" s="47" t="s">
        <v>22</v>
      </c>
      <c r="L42" s="30">
        <v>7</v>
      </c>
      <c r="M42" s="30">
        <v>7</v>
      </c>
      <c r="N42" s="30">
        <v>6</v>
      </c>
      <c r="O42" s="30" t="s">
        <v>14</v>
      </c>
      <c r="P42" s="30">
        <v>6</v>
      </c>
      <c r="Q42" s="30">
        <v>6</v>
      </c>
      <c r="R42" s="37">
        <v>6</v>
      </c>
      <c r="S42" s="33">
        <f>SUM(K42:R42)</f>
        <v>38</v>
      </c>
      <c r="T42" s="34"/>
      <c r="U42" s="35">
        <f t="shared" si="6"/>
        <v>1</v>
      </c>
      <c r="W42" s="35"/>
      <c r="X42">
        <f>IF(K42=$T$1,"",VLOOKUP(K42,$A$86:$B$96,2))</f>
        <v>11.2</v>
      </c>
      <c r="Y42">
        <f>IF(L42=$T$1,"",VLOOKUP(L42,$A$86:$B$96,2))</f>
        <v>13.5</v>
      </c>
      <c r="Z42">
        <f>IF(M42=$T$1,"",VLOOKUP(M42,$A$86:$B$96,2))</f>
        <v>13.5</v>
      </c>
      <c r="AA42">
        <f>IF(N42=$T$1,"",VLOOKUP(N42,$A$86:$B$96,2))</f>
        <v>11.557142857142859</v>
      </c>
      <c r="AB42">
        <f>IF(O42=$T$1,"",VLOOKUP(O42,$A$86:$B$96,2))</f>
        <v>0</v>
      </c>
      <c r="AC42">
        <f>IF(P42=$T$1,"",VLOOKUP(P42,$A$86:$B$96,2))</f>
        <v>11.557142857142859</v>
      </c>
      <c r="AD42">
        <f>IF(Q42=$T$1,"",VLOOKUP(Q42,$A$86:$B$96,2))</f>
        <v>11.557142857142859</v>
      </c>
      <c r="AE42">
        <f>IF(R42=$T$1,"",VLOOKUP(R42,$A$86:$B$96,2))</f>
        <v>11.557142857142859</v>
      </c>
    </row>
    <row r="43" spans="1:31" x14ac:dyDescent="0.25">
      <c r="A43" s="38">
        <f t="shared" si="7"/>
        <v>195.57142857142861</v>
      </c>
      <c r="B43" s="36">
        <f t="shared" si="3"/>
        <v>86.371428571428581</v>
      </c>
      <c r="C43" s="25">
        <f t="shared" si="5"/>
        <v>0.44163623082541997</v>
      </c>
      <c r="D43" s="26">
        <v>17.5</v>
      </c>
      <c r="E43" s="40">
        <v>17.5</v>
      </c>
      <c r="F43" s="40">
        <v>17.5</v>
      </c>
      <c r="G43" s="40">
        <v>18.899999999999999</v>
      </c>
      <c r="H43" s="40">
        <v>18.899999999999999</v>
      </c>
      <c r="I43" s="41">
        <v>18.899999999999999</v>
      </c>
      <c r="J43" s="33">
        <f t="shared" si="8"/>
        <v>109.20000000000002</v>
      </c>
      <c r="K43" s="47" t="s">
        <v>22</v>
      </c>
      <c r="L43" s="30">
        <v>7</v>
      </c>
      <c r="M43" s="30">
        <v>7</v>
      </c>
      <c r="N43" s="30">
        <v>7</v>
      </c>
      <c r="O43" s="30" t="s">
        <v>14</v>
      </c>
      <c r="P43" s="30">
        <v>6</v>
      </c>
      <c r="Q43" s="30">
        <v>6</v>
      </c>
      <c r="R43" s="37">
        <v>6</v>
      </c>
      <c r="S43" s="33">
        <f>SUM(K43:R43)</f>
        <v>39</v>
      </c>
      <c r="T43" s="34"/>
      <c r="U43" s="35">
        <f t="shared" si="6"/>
        <v>1</v>
      </c>
      <c r="W43" s="35"/>
      <c r="X43">
        <f>IF(K43=$T$1,"",VLOOKUP(K43,$A$86:$B$96,2))</f>
        <v>11.2</v>
      </c>
      <c r="Y43">
        <f>IF(L43=$T$1,"",VLOOKUP(L43,$A$86:$B$96,2))</f>
        <v>13.5</v>
      </c>
      <c r="Z43">
        <f>IF(M43=$T$1,"",VLOOKUP(M43,$A$86:$B$96,2))</f>
        <v>13.5</v>
      </c>
      <c r="AA43">
        <f>IF(N43=$T$1,"",VLOOKUP(N43,$A$86:$B$96,2))</f>
        <v>13.5</v>
      </c>
      <c r="AB43">
        <f>IF(O43=$T$1,"",VLOOKUP(O43,$A$86:$B$96,2))</f>
        <v>0</v>
      </c>
      <c r="AC43">
        <f>IF(P43=$T$1,"",VLOOKUP(P43,$A$86:$B$96,2))</f>
        <v>11.557142857142859</v>
      </c>
      <c r="AD43">
        <f>IF(Q43=$T$1,"",VLOOKUP(Q43,$A$86:$B$96,2))</f>
        <v>11.557142857142859</v>
      </c>
      <c r="AE43">
        <f>IF(R43=$T$1,"",VLOOKUP(R43,$A$86:$B$96,2))</f>
        <v>11.557142857142859</v>
      </c>
    </row>
    <row r="44" spans="1:31" x14ac:dyDescent="0.25">
      <c r="A44" s="38">
        <f t="shared" si="7"/>
        <v>197.51428571428573</v>
      </c>
      <c r="B44" s="36">
        <f t="shared" si="3"/>
        <v>88.314285714285731</v>
      </c>
      <c r="C44" s="25">
        <f t="shared" si="5"/>
        <v>0.44712859829307106</v>
      </c>
      <c r="D44" s="26">
        <v>17.5</v>
      </c>
      <c r="E44" s="40">
        <v>17.5</v>
      </c>
      <c r="F44" s="40">
        <v>17.5</v>
      </c>
      <c r="G44" s="40">
        <v>18.899999999999999</v>
      </c>
      <c r="H44" s="40">
        <v>18.899999999999999</v>
      </c>
      <c r="I44" s="41">
        <v>18.899999999999999</v>
      </c>
      <c r="J44" s="33">
        <f t="shared" si="8"/>
        <v>109.20000000000002</v>
      </c>
      <c r="K44" s="47" t="s">
        <v>22</v>
      </c>
      <c r="L44" s="30">
        <v>7</v>
      </c>
      <c r="M44" s="30">
        <v>7</v>
      </c>
      <c r="N44" s="30">
        <v>7</v>
      </c>
      <c r="O44" s="30" t="s">
        <v>14</v>
      </c>
      <c r="P44" s="30">
        <v>7</v>
      </c>
      <c r="Q44" s="30">
        <v>6</v>
      </c>
      <c r="R44" s="37">
        <v>6</v>
      </c>
      <c r="S44" s="33">
        <f>SUM(K44:R44)</f>
        <v>40</v>
      </c>
      <c r="T44" s="34"/>
      <c r="U44" s="35">
        <f t="shared" si="6"/>
        <v>1</v>
      </c>
      <c r="W44" s="35"/>
      <c r="X44">
        <f>IF(K44=$T$1,"",VLOOKUP(K44,$A$86:$B$96,2))</f>
        <v>11.2</v>
      </c>
      <c r="Y44">
        <f>IF(L44=$T$1,"",VLOOKUP(L44,$A$86:$B$96,2))</f>
        <v>13.5</v>
      </c>
      <c r="Z44">
        <f>IF(M44=$T$1,"",VLOOKUP(M44,$A$86:$B$96,2))</f>
        <v>13.5</v>
      </c>
      <c r="AA44">
        <f>IF(N44=$T$1,"",VLOOKUP(N44,$A$86:$B$96,2))</f>
        <v>13.5</v>
      </c>
      <c r="AB44">
        <f>IF(O44=$T$1,"",VLOOKUP(O44,$A$86:$B$96,2))</f>
        <v>0</v>
      </c>
      <c r="AC44">
        <f>IF(P44=$T$1,"",VLOOKUP(P44,$A$86:$B$96,2))</f>
        <v>13.5</v>
      </c>
      <c r="AD44">
        <f>IF(Q44=$T$1,"",VLOOKUP(Q44,$A$86:$B$96,2))</f>
        <v>11.557142857142859</v>
      </c>
      <c r="AE44">
        <f>IF(R44=$T$1,"",VLOOKUP(R44,$A$86:$B$96,2))</f>
        <v>11.557142857142859</v>
      </c>
    </row>
    <row r="45" spans="1:31" x14ac:dyDescent="0.25">
      <c r="A45" s="38">
        <f t="shared" si="7"/>
        <v>199.45714285714288</v>
      </c>
      <c r="B45" s="36">
        <f t="shared" ref="B45:B52" si="9">SUM(X45:AE45)</f>
        <v>90.257142857142867</v>
      </c>
      <c r="C45" s="25">
        <f t="shared" si="5"/>
        <v>0.45251396648044689</v>
      </c>
      <c r="D45" s="26">
        <v>17.5</v>
      </c>
      <c r="E45" s="40">
        <v>17.5</v>
      </c>
      <c r="F45" s="40">
        <v>17.5</v>
      </c>
      <c r="G45" s="40">
        <v>18.899999999999999</v>
      </c>
      <c r="H45" s="40">
        <v>18.899999999999999</v>
      </c>
      <c r="I45" s="41">
        <v>18.899999999999999</v>
      </c>
      <c r="J45" s="33">
        <f t="shared" ref="J45:J52" si="10">SUM(D45:I45)</f>
        <v>109.20000000000002</v>
      </c>
      <c r="K45" s="47" t="s">
        <v>22</v>
      </c>
      <c r="L45" s="30">
        <v>7</v>
      </c>
      <c r="M45" s="30">
        <v>7</v>
      </c>
      <c r="N45" s="30">
        <v>7</v>
      </c>
      <c r="O45" s="30" t="s">
        <v>14</v>
      </c>
      <c r="P45" s="30">
        <v>7</v>
      </c>
      <c r="Q45" s="30">
        <v>7</v>
      </c>
      <c r="R45" s="37">
        <v>6</v>
      </c>
      <c r="S45" s="33">
        <f>SUM(K45:R45)</f>
        <v>41</v>
      </c>
      <c r="T45" s="34"/>
      <c r="U45" s="35">
        <f t="shared" si="6"/>
        <v>1</v>
      </c>
      <c r="V45" s="46"/>
      <c r="W45" s="35"/>
      <c r="X45">
        <f>IF(K45=$T$1,"",VLOOKUP(K45,$A$86:$B$96,2))</f>
        <v>11.2</v>
      </c>
      <c r="Y45">
        <f>IF(L45=$T$1,"",VLOOKUP(L45,$A$86:$B$96,2))</f>
        <v>13.5</v>
      </c>
      <c r="Z45">
        <f>IF(M45=$T$1,"",VLOOKUP(M45,$A$86:$B$96,2))</f>
        <v>13.5</v>
      </c>
      <c r="AA45">
        <f>IF(N45=$T$1,"",VLOOKUP(N45,$A$86:$B$96,2))</f>
        <v>13.5</v>
      </c>
      <c r="AB45">
        <f>IF(O45=$T$1,"",VLOOKUP(O45,$A$86:$B$96,2))</f>
        <v>0</v>
      </c>
      <c r="AC45">
        <f>IF(P45=$T$1,"",VLOOKUP(P45,$A$86:$B$96,2))</f>
        <v>13.5</v>
      </c>
      <c r="AD45">
        <f>IF(Q45=$T$1,"",VLOOKUP(Q45,$A$86:$B$96,2))</f>
        <v>13.5</v>
      </c>
      <c r="AE45">
        <f>IF(R45=$T$1,"",VLOOKUP(R45,$A$86:$B$96,2))</f>
        <v>11.557142857142859</v>
      </c>
    </row>
    <row r="46" spans="1:31" x14ac:dyDescent="0.25">
      <c r="A46" s="38">
        <f t="shared" si="7"/>
        <v>201.40000000000003</v>
      </c>
      <c r="B46" s="36">
        <f t="shared" si="9"/>
        <v>92.2</v>
      </c>
      <c r="C46" s="25">
        <f t="shared" si="5"/>
        <v>0.45779543197616679</v>
      </c>
      <c r="D46" s="26">
        <v>17.5</v>
      </c>
      <c r="E46" s="40">
        <v>17.5</v>
      </c>
      <c r="F46" s="40">
        <v>17.5</v>
      </c>
      <c r="G46" s="40">
        <v>18.899999999999999</v>
      </c>
      <c r="H46" s="40">
        <v>18.899999999999999</v>
      </c>
      <c r="I46" s="41">
        <v>18.899999999999999</v>
      </c>
      <c r="J46" s="33">
        <f t="shared" si="10"/>
        <v>109.20000000000002</v>
      </c>
      <c r="K46" s="47" t="s">
        <v>22</v>
      </c>
      <c r="L46" s="30">
        <v>7</v>
      </c>
      <c r="M46" s="30">
        <v>7</v>
      </c>
      <c r="N46" s="30">
        <v>7</v>
      </c>
      <c r="O46" s="30" t="s">
        <v>14</v>
      </c>
      <c r="P46" s="30">
        <v>7</v>
      </c>
      <c r="Q46" s="30">
        <v>7</v>
      </c>
      <c r="R46" s="37">
        <v>7</v>
      </c>
      <c r="S46" s="33">
        <f>SUM(K46:R46)</f>
        <v>42</v>
      </c>
      <c r="T46" s="34"/>
      <c r="U46" s="35">
        <f t="shared" si="6"/>
        <v>1</v>
      </c>
      <c r="V46" s="46"/>
      <c r="W46" s="35"/>
      <c r="X46">
        <f>IF(K46=$T$1,"",VLOOKUP(K46,$A$86:$B$96,2))</f>
        <v>11.2</v>
      </c>
      <c r="Y46">
        <f>IF(L46=$T$1,"",VLOOKUP(L46,$A$86:$B$96,2))</f>
        <v>13.5</v>
      </c>
      <c r="Z46">
        <f>IF(M46=$T$1,"",VLOOKUP(M46,$A$86:$B$96,2))</f>
        <v>13.5</v>
      </c>
      <c r="AA46">
        <f>IF(N46=$T$1,"",VLOOKUP(N46,$A$86:$B$96,2))</f>
        <v>13.5</v>
      </c>
      <c r="AB46">
        <f>IF(O46=$T$1,"",VLOOKUP(O46,$A$86:$B$96,2))</f>
        <v>0</v>
      </c>
      <c r="AC46">
        <f>IF(P46=$T$1,"",VLOOKUP(P46,$A$86:$B$96,2))</f>
        <v>13.5</v>
      </c>
      <c r="AD46">
        <f>IF(Q46=$T$1,"",VLOOKUP(Q46,$A$86:$B$96,2))</f>
        <v>13.5</v>
      </c>
      <c r="AE46">
        <f>IF(R46=$T$1,"",VLOOKUP(R46,$A$86:$B$96,2))</f>
        <v>13.5</v>
      </c>
    </row>
    <row r="47" spans="1:31" x14ac:dyDescent="0.25">
      <c r="A47" s="38">
        <f t="shared" si="7"/>
        <v>203.35714285714289</v>
      </c>
      <c r="B47" s="36">
        <f t="shared" si="9"/>
        <v>94.157142857142858</v>
      </c>
      <c r="C47" s="25">
        <f t="shared" si="5"/>
        <v>0.46301369863013692</v>
      </c>
      <c r="D47" s="26">
        <v>17.5</v>
      </c>
      <c r="E47" s="40">
        <v>17.5</v>
      </c>
      <c r="F47" s="40">
        <v>17.5</v>
      </c>
      <c r="G47" s="40">
        <v>18.899999999999999</v>
      </c>
      <c r="H47" s="40">
        <v>18.899999999999999</v>
      </c>
      <c r="I47" s="41">
        <v>18.899999999999999</v>
      </c>
      <c r="J47" s="33">
        <f t="shared" si="10"/>
        <v>109.20000000000002</v>
      </c>
      <c r="K47" s="47" t="s">
        <v>22</v>
      </c>
      <c r="L47" s="30">
        <v>8</v>
      </c>
      <c r="M47" s="30">
        <v>7</v>
      </c>
      <c r="N47" s="30">
        <v>7</v>
      </c>
      <c r="O47" s="30" t="s">
        <v>14</v>
      </c>
      <c r="P47" s="30">
        <v>7</v>
      </c>
      <c r="Q47" s="30">
        <v>7</v>
      </c>
      <c r="R47" s="37">
        <v>7</v>
      </c>
      <c r="S47" s="33">
        <f>SUM(K47:R47)</f>
        <v>43</v>
      </c>
      <c r="T47" s="34"/>
      <c r="U47" s="35">
        <f t="shared" si="6"/>
        <v>1</v>
      </c>
      <c r="V47" s="46"/>
      <c r="W47" s="35"/>
      <c r="X47">
        <f>IF(K47=$T$1,"",VLOOKUP(K47,$A$86:$B$96,2))</f>
        <v>11.2</v>
      </c>
      <c r="Y47">
        <f>IF(L47=$T$1,"",VLOOKUP(L47,$A$86:$B$96,2))</f>
        <v>15.457142857142857</v>
      </c>
      <c r="Z47">
        <f>IF(M47=$T$1,"",VLOOKUP(M47,$A$86:$B$96,2))</f>
        <v>13.5</v>
      </c>
      <c r="AA47">
        <f>IF(N47=$T$1,"",VLOOKUP(N47,$A$86:$B$96,2))</f>
        <v>13.5</v>
      </c>
      <c r="AB47">
        <f>IF(O47=$T$1,"",VLOOKUP(O47,$A$86:$B$96,2))</f>
        <v>0</v>
      </c>
      <c r="AC47">
        <f>IF(P47=$T$1,"",VLOOKUP(P47,$A$86:$B$96,2))</f>
        <v>13.5</v>
      </c>
      <c r="AD47">
        <f>IF(Q47=$T$1,"",VLOOKUP(Q47,$A$86:$B$96,2))</f>
        <v>13.5</v>
      </c>
      <c r="AE47">
        <f>IF(R47=$T$1,"",VLOOKUP(R47,$A$86:$B$96,2))</f>
        <v>13.5</v>
      </c>
    </row>
    <row r="48" spans="1:31" x14ac:dyDescent="0.25">
      <c r="A48" s="38">
        <f t="shared" si="7"/>
        <v>205.31428571428575</v>
      </c>
      <c r="B48" s="36">
        <f t="shared" si="9"/>
        <v>96.114285714285714</v>
      </c>
      <c r="C48" s="25">
        <f t="shared" si="5"/>
        <v>0.46813247982187578</v>
      </c>
      <c r="D48" s="26">
        <v>17.5</v>
      </c>
      <c r="E48" s="40">
        <v>17.5</v>
      </c>
      <c r="F48" s="40">
        <v>17.5</v>
      </c>
      <c r="G48" s="40">
        <v>18.899999999999999</v>
      </c>
      <c r="H48" s="40">
        <v>18.899999999999999</v>
      </c>
      <c r="I48" s="41">
        <v>18.899999999999999</v>
      </c>
      <c r="J48" s="33">
        <f t="shared" si="10"/>
        <v>109.20000000000002</v>
      </c>
      <c r="K48" s="47" t="s">
        <v>22</v>
      </c>
      <c r="L48" s="30">
        <v>8</v>
      </c>
      <c r="M48" s="30">
        <v>8</v>
      </c>
      <c r="N48" s="30">
        <v>7</v>
      </c>
      <c r="O48" s="30" t="s">
        <v>14</v>
      </c>
      <c r="P48" s="30">
        <v>7</v>
      </c>
      <c r="Q48" s="30">
        <v>7</v>
      </c>
      <c r="R48" s="37">
        <v>7</v>
      </c>
      <c r="S48" s="33">
        <f>SUM(K48:R48)</f>
        <v>44</v>
      </c>
      <c r="T48" s="34"/>
      <c r="U48" s="35">
        <f t="shared" si="6"/>
        <v>1</v>
      </c>
      <c r="V48" s="46"/>
      <c r="W48" s="35"/>
      <c r="X48">
        <f>IF(K48=$T$1,"",VLOOKUP(K48,$A$86:$B$96,2))</f>
        <v>11.2</v>
      </c>
      <c r="Y48">
        <f>IF(L48=$T$1,"",VLOOKUP(L48,$A$86:$B$96,2))</f>
        <v>15.457142857142857</v>
      </c>
      <c r="Z48">
        <f>IF(M48=$T$1,"",VLOOKUP(M48,$A$86:$B$96,2))</f>
        <v>15.457142857142857</v>
      </c>
      <c r="AA48">
        <f>IF(N48=$T$1,"",VLOOKUP(N48,$A$86:$B$96,2))</f>
        <v>13.5</v>
      </c>
      <c r="AB48">
        <f>IF(O48=$T$1,"",VLOOKUP(O48,$A$86:$B$96,2))</f>
        <v>0</v>
      </c>
      <c r="AC48">
        <f>IF(P48=$T$1,"",VLOOKUP(P48,$A$86:$B$96,2))</f>
        <v>13.5</v>
      </c>
      <c r="AD48">
        <f>IF(Q48=$T$1,"",VLOOKUP(Q48,$A$86:$B$96,2))</f>
        <v>13.5</v>
      </c>
      <c r="AE48">
        <f>IF(R48=$T$1,"",VLOOKUP(R48,$A$86:$B$96,2))</f>
        <v>13.5</v>
      </c>
    </row>
    <row r="49" spans="1:31" x14ac:dyDescent="0.25">
      <c r="A49" s="38">
        <f t="shared" si="7"/>
        <v>207.2714285714286</v>
      </c>
      <c r="B49" s="36">
        <f t="shared" si="9"/>
        <v>98.071428571428569</v>
      </c>
      <c r="C49" s="25">
        <f t="shared" si="5"/>
        <v>0.4731545937004617</v>
      </c>
      <c r="D49" s="26">
        <v>17.5</v>
      </c>
      <c r="E49" s="40">
        <v>17.5</v>
      </c>
      <c r="F49" s="40">
        <v>17.5</v>
      </c>
      <c r="G49" s="40">
        <v>18.899999999999999</v>
      </c>
      <c r="H49" s="40">
        <v>18.899999999999999</v>
      </c>
      <c r="I49" s="41">
        <v>18.899999999999999</v>
      </c>
      <c r="J49" s="33">
        <f t="shared" si="10"/>
        <v>109.20000000000002</v>
      </c>
      <c r="K49" s="47" t="s">
        <v>22</v>
      </c>
      <c r="L49" s="30">
        <v>8</v>
      </c>
      <c r="M49" s="30">
        <v>8</v>
      </c>
      <c r="N49" s="30">
        <v>8</v>
      </c>
      <c r="O49" s="30" t="s">
        <v>14</v>
      </c>
      <c r="P49" s="30">
        <v>7</v>
      </c>
      <c r="Q49" s="30">
        <v>7</v>
      </c>
      <c r="R49" s="37">
        <v>7</v>
      </c>
      <c r="S49" s="33">
        <f>SUM(K49:R49)</f>
        <v>45</v>
      </c>
      <c r="T49" s="34"/>
      <c r="U49" s="35">
        <f t="shared" si="6"/>
        <v>1</v>
      </c>
      <c r="V49" s="46"/>
      <c r="W49" s="35"/>
      <c r="X49">
        <f>IF(K49=$T$1,"",VLOOKUP(K49,$A$86:$B$96,2))</f>
        <v>11.2</v>
      </c>
      <c r="Y49">
        <f>IF(L49=$T$1,"",VLOOKUP(L49,$A$86:$B$96,2))</f>
        <v>15.457142857142857</v>
      </c>
      <c r="Z49">
        <f>IF(M49=$T$1,"",VLOOKUP(M49,$A$86:$B$96,2))</f>
        <v>15.457142857142857</v>
      </c>
      <c r="AA49">
        <f>IF(N49=$T$1,"",VLOOKUP(N49,$A$86:$B$96,2))</f>
        <v>15.457142857142857</v>
      </c>
      <c r="AB49">
        <f>IF(O49=$T$1,"",VLOOKUP(O49,$A$86:$B$96,2))</f>
        <v>0</v>
      </c>
      <c r="AC49">
        <f>IF(P49=$T$1,"",VLOOKUP(P49,$A$86:$B$96,2))</f>
        <v>13.5</v>
      </c>
      <c r="AD49">
        <f>IF(Q49=$T$1,"",VLOOKUP(Q49,$A$86:$B$96,2))</f>
        <v>13.5</v>
      </c>
      <c r="AE49">
        <f>IF(R49=$T$1,"",VLOOKUP(R49,$A$86:$B$96,2))</f>
        <v>13.5</v>
      </c>
    </row>
    <row r="50" spans="1:31" x14ac:dyDescent="0.25">
      <c r="A50" s="38">
        <f t="shared" si="7"/>
        <v>209.22857142857146</v>
      </c>
      <c r="B50" s="36">
        <f t="shared" si="9"/>
        <v>100.02857142857142</v>
      </c>
      <c r="C50" s="25">
        <f t="shared" si="5"/>
        <v>0.47808275297009412</v>
      </c>
      <c r="D50" s="26">
        <v>17.5</v>
      </c>
      <c r="E50" s="40">
        <v>17.5</v>
      </c>
      <c r="F50" s="40">
        <v>17.5</v>
      </c>
      <c r="G50" s="40">
        <v>18.899999999999999</v>
      </c>
      <c r="H50" s="40">
        <v>18.899999999999999</v>
      </c>
      <c r="I50" s="41">
        <v>18.899999999999999</v>
      </c>
      <c r="J50" s="33">
        <f t="shared" si="10"/>
        <v>109.20000000000002</v>
      </c>
      <c r="K50" s="47" t="s">
        <v>22</v>
      </c>
      <c r="L50" s="30">
        <v>8</v>
      </c>
      <c r="M50" s="30">
        <v>8</v>
      </c>
      <c r="N50" s="30">
        <v>8</v>
      </c>
      <c r="O50" s="30" t="s">
        <v>14</v>
      </c>
      <c r="P50" s="30">
        <v>8</v>
      </c>
      <c r="Q50" s="30">
        <v>7</v>
      </c>
      <c r="R50" s="37">
        <v>7</v>
      </c>
      <c r="S50" s="33">
        <f>SUM(K50:R50)</f>
        <v>46</v>
      </c>
      <c r="T50" s="34"/>
      <c r="U50" s="35">
        <f t="shared" si="6"/>
        <v>1</v>
      </c>
      <c r="V50" s="46"/>
      <c r="W50" s="35"/>
      <c r="X50">
        <f>IF(K50=$T$1,"",VLOOKUP(K50,$A$86:$B$96,2))</f>
        <v>11.2</v>
      </c>
      <c r="Y50">
        <f>IF(L50=$T$1,"",VLOOKUP(L50,$A$86:$B$96,2))</f>
        <v>15.457142857142857</v>
      </c>
      <c r="Z50">
        <f>IF(M50=$T$1,"",VLOOKUP(M50,$A$86:$B$96,2))</f>
        <v>15.457142857142857</v>
      </c>
      <c r="AA50">
        <f>IF(N50=$T$1,"",VLOOKUP(N50,$A$86:$B$96,2))</f>
        <v>15.457142857142857</v>
      </c>
      <c r="AB50">
        <f>IF(O50=$T$1,"",VLOOKUP(O50,$A$86:$B$96,2))</f>
        <v>0</v>
      </c>
      <c r="AC50">
        <f>IF(P50=$T$1,"",VLOOKUP(P50,$A$86:$B$96,2))</f>
        <v>15.457142857142857</v>
      </c>
      <c r="AD50">
        <f>IF(Q50=$T$1,"",VLOOKUP(Q50,$A$86:$B$96,2))</f>
        <v>13.5</v>
      </c>
      <c r="AE50">
        <f>IF(R50=$T$1,"",VLOOKUP(R50,$A$86:$B$96,2))</f>
        <v>13.5</v>
      </c>
    </row>
    <row r="51" spans="1:31" x14ac:dyDescent="0.25">
      <c r="A51" s="38">
        <f t="shared" si="7"/>
        <v>211.18571428571431</v>
      </c>
      <c r="B51" s="36">
        <f t="shared" si="9"/>
        <v>101.98571428571428</v>
      </c>
      <c r="C51" s="25">
        <f t="shared" si="5"/>
        <v>0.48291956977609407</v>
      </c>
      <c r="D51" s="26">
        <v>17.5</v>
      </c>
      <c r="E51" s="40">
        <v>17.5</v>
      </c>
      <c r="F51" s="40">
        <v>17.5</v>
      </c>
      <c r="G51" s="40">
        <v>18.899999999999999</v>
      </c>
      <c r="H51" s="40">
        <v>18.899999999999999</v>
      </c>
      <c r="I51" s="41">
        <v>18.899999999999999</v>
      </c>
      <c r="J51" s="33">
        <f t="shared" si="10"/>
        <v>109.20000000000002</v>
      </c>
      <c r="K51" s="47" t="s">
        <v>22</v>
      </c>
      <c r="L51" s="30">
        <v>8</v>
      </c>
      <c r="M51" s="30">
        <v>8</v>
      </c>
      <c r="N51" s="30">
        <v>8</v>
      </c>
      <c r="O51" s="30" t="s">
        <v>14</v>
      </c>
      <c r="P51" s="30">
        <v>8</v>
      </c>
      <c r="Q51" s="30">
        <v>8</v>
      </c>
      <c r="R51" s="37">
        <v>7</v>
      </c>
      <c r="S51" s="33">
        <f>SUM(K51:R51)</f>
        <v>47</v>
      </c>
      <c r="T51" s="34"/>
      <c r="U51" s="35">
        <f t="shared" si="6"/>
        <v>1</v>
      </c>
      <c r="V51" s="46"/>
      <c r="W51" s="35"/>
      <c r="X51">
        <f>IF(K51=$T$1,"",VLOOKUP(K51,$A$86:$B$96,2))</f>
        <v>11.2</v>
      </c>
      <c r="Y51">
        <f>IF(L51=$T$1,"",VLOOKUP(L51,$A$86:$B$96,2))</f>
        <v>15.457142857142857</v>
      </c>
      <c r="Z51">
        <f>IF(M51=$T$1,"",VLOOKUP(M51,$A$86:$B$96,2))</f>
        <v>15.457142857142857</v>
      </c>
      <c r="AA51">
        <f>IF(N51=$T$1,"",VLOOKUP(N51,$A$86:$B$96,2))</f>
        <v>15.457142857142857</v>
      </c>
      <c r="AB51">
        <f>IF(O51=$T$1,"",VLOOKUP(O51,$A$86:$B$96,2))</f>
        <v>0</v>
      </c>
      <c r="AC51">
        <f>IF(P51=$T$1,"",VLOOKUP(P51,$A$86:$B$96,2))</f>
        <v>15.457142857142857</v>
      </c>
      <c r="AD51">
        <f>IF(Q51=$T$1,"",VLOOKUP(Q51,$A$86:$B$96,2))</f>
        <v>15.457142857142857</v>
      </c>
      <c r="AE51">
        <f>IF(R51=$T$1,"",VLOOKUP(R51,$A$86:$B$96,2))</f>
        <v>13.5</v>
      </c>
    </row>
    <row r="52" spans="1:31" x14ac:dyDescent="0.25">
      <c r="A52" s="38">
        <f t="shared" si="7"/>
        <v>213.14285714285717</v>
      </c>
      <c r="B52" s="36">
        <f t="shared" si="9"/>
        <v>103.94285714285714</v>
      </c>
      <c r="C52" s="25">
        <f t="shared" si="5"/>
        <v>0.48766756032171571</v>
      </c>
      <c r="D52" s="26">
        <v>17.5</v>
      </c>
      <c r="E52" s="40">
        <v>17.5</v>
      </c>
      <c r="F52" s="40">
        <v>17.5</v>
      </c>
      <c r="G52" s="40">
        <v>18.899999999999999</v>
      </c>
      <c r="H52" s="40">
        <v>18.899999999999999</v>
      </c>
      <c r="I52" s="41">
        <v>18.899999999999999</v>
      </c>
      <c r="J52" s="33">
        <f t="shared" si="10"/>
        <v>109.20000000000002</v>
      </c>
      <c r="K52" s="47" t="s">
        <v>22</v>
      </c>
      <c r="L52" s="30">
        <v>8</v>
      </c>
      <c r="M52" s="30">
        <v>8</v>
      </c>
      <c r="N52" s="30">
        <v>8</v>
      </c>
      <c r="O52" s="30" t="s">
        <v>14</v>
      </c>
      <c r="P52" s="30">
        <v>8</v>
      </c>
      <c r="Q52" s="30">
        <v>8</v>
      </c>
      <c r="R52" s="37">
        <v>8</v>
      </c>
      <c r="S52" s="33">
        <f>SUM(K52:R52)</f>
        <v>48</v>
      </c>
      <c r="T52" s="34"/>
      <c r="U52" s="35">
        <f t="shared" si="6"/>
        <v>1</v>
      </c>
      <c r="V52" s="46"/>
      <c r="W52" s="35"/>
      <c r="X52">
        <f>IF(K52=$T$1,"",VLOOKUP(K52,$A$86:$B$96,2))</f>
        <v>11.2</v>
      </c>
      <c r="Y52">
        <f>IF(L52=$T$1,"",VLOOKUP(L52,$A$86:$B$96,2))</f>
        <v>15.457142857142857</v>
      </c>
      <c r="Z52">
        <f>IF(M52=$T$1,"",VLOOKUP(M52,$A$86:$B$96,2))</f>
        <v>15.457142857142857</v>
      </c>
      <c r="AA52">
        <f>IF(N52=$T$1,"",VLOOKUP(N52,$A$86:$B$96,2))</f>
        <v>15.457142857142857</v>
      </c>
      <c r="AB52">
        <f>IF(O52=$T$1,"",VLOOKUP(O52,$A$86:$B$96,2))</f>
        <v>0</v>
      </c>
      <c r="AC52">
        <f>IF(P52=$T$1,"",VLOOKUP(P52,$A$86:$B$96,2))</f>
        <v>15.457142857142857</v>
      </c>
      <c r="AD52">
        <f>IF(Q52=$T$1,"",VLOOKUP(Q52,$A$86:$B$96,2))</f>
        <v>15.457142857142857</v>
      </c>
      <c r="AE52">
        <f>IF(R52=$T$1,"",VLOOKUP(R52,$A$86:$B$96,2))</f>
        <v>15.457142857142857</v>
      </c>
    </row>
    <row r="53" spans="1:31" x14ac:dyDescent="0.25">
      <c r="A53" s="23"/>
      <c r="B53" s="42"/>
      <c r="C53" s="25"/>
      <c r="D53" s="43"/>
      <c r="E53" s="44"/>
      <c r="F53" s="44"/>
      <c r="G53" s="44"/>
      <c r="H53" s="44"/>
      <c r="I53" s="45"/>
      <c r="J53" s="33"/>
      <c r="K53" s="47"/>
      <c r="L53" s="30"/>
      <c r="M53" s="30"/>
      <c r="N53" s="30"/>
      <c r="O53" s="30"/>
      <c r="P53" s="30"/>
      <c r="Q53" s="30"/>
      <c r="R53" s="37"/>
      <c r="S53" s="33"/>
      <c r="T53" s="34"/>
      <c r="U53" s="35">
        <f t="shared" si="6"/>
        <v>-48</v>
      </c>
      <c r="V53" s="46"/>
      <c r="W53" s="35"/>
      <c r="X53" t="str">
        <f>IF(K53=$T$1,"",VLOOKUP(K53,$A$86:$B$96,2))</f>
        <v/>
      </c>
      <c r="Y53" t="str">
        <f>IF(L53=$T$1,"",VLOOKUP(L53,$A$86:$B$96,2))</f>
        <v/>
      </c>
      <c r="Z53" t="str">
        <f>IF(M53=$T$1,"",VLOOKUP(M53,$A$86:$B$96,2))</f>
        <v/>
      </c>
      <c r="AA53" t="str">
        <f>IF(N53=$T$1,"",VLOOKUP(N53,$A$86:$B$96,2))</f>
        <v/>
      </c>
      <c r="AB53" t="str">
        <f>IF(O53=$T$1,"",VLOOKUP(O53,$A$86:$B$96,2))</f>
        <v/>
      </c>
      <c r="AC53" t="str">
        <f>IF(P53=$T$1,"",VLOOKUP(P53,$A$86:$B$96,2))</f>
        <v/>
      </c>
      <c r="AD53" t="str">
        <f>IF(Q53=$T$1,"",VLOOKUP(Q53,$A$86:$B$96,2))</f>
        <v/>
      </c>
      <c r="AE53" t="str">
        <f>IF(R53=$T$1,"",VLOOKUP(R53,$A$86:$B$96,2))</f>
        <v/>
      </c>
    </row>
    <row r="54" spans="1:31" x14ac:dyDescent="0.25">
      <c r="A54" s="23"/>
      <c r="B54" s="42"/>
      <c r="C54" s="25"/>
      <c r="D54" s="43"/>
      <c r="E54" s="44"/>
      <c r="F54" s="44"/>
      <c r="G54" s="44"/>
      <c r="H54" s="44"/>
      <c r="I54" s="45"/>
      <c r="J54" s="33"/>
      <c r="K54" s="47"/>
      <c r="L54" s="30"/>
      <c r="M54" s="30"/>
      <c r="N54" s="30"/>
      <c r="O54" s="30"/>
      <c r="P54" s="30"/>
      <c r="Q54" s="30"/>
      <c r="R54" s="37"/>
      <c r="S54" s="33"/>
      <c r="T54" s="34"/>
      <c r="U54" s="35"/>
      <c r="V54" s="46"/>
      <c r="W54" s="35"/>
      <c r="X54" t="str">
        <f>IF(K54=$T$1,"",VLOOKUP(K54,$A$86:$B$96,2))</f>
        <v/>
      </c>
      <c r="Y54" t="str">
        <f>IF(L54=$T$1,"",VLOOKUP(L54,$A$86:$B$96,2))</f>
        <v/>
      </c>
      <c r="Z54" t="str">
        <f>IF(M54=$T$1,"",VLOOKUP(M54,$A$86:$B$96,2))</f>
        <v/>
      </c>
      <c r="AA54" t="str">
        <f>IF(N54=$T$1,"",VLOOKUP(N54,$A$86:$B$96,2))</f>
        <v/>
      </c>
      <c r="AB54" t="str">
        <f>IF(O54=$T$1,"",VLOOKUP(O54,$A$86:$B$96,2))</f>
        <v/>
      </c>
      <c r="AC54" t="str">
        <f>IF(P54=$T$1,"",VLOOKUP(P54,$A$86:$B$96,2))</f>
        <v/>
      </c>
      <c r="AD54" t="str">
        <f>IF(Q54=$T$1,"",VLOOKUP(Q54,$A$86:$B$96,2))</f>
        <v/>
      </c>
      <c r="AE54" t="str">
        <f>IF(R54=$T$1,"",VLOOKUP(R54,$A$86:$B$96,2))</f>
        <v/>
      </c>
    </row>
    <row r="55" spans="1:31" x14ac:dyDescent="0.25">
      <c r="A55" s="23"/>
      <c r="B55" s="42"/>
      <c r="C55" s="25"/>
      <c r="D55" s="43"/>
      <c r="E55" s="44"/>
      <c r="F55" s="44"/>
      <c r="G55" s="44"/>
      <c r="H55" s="44"/>
      <c r="I55" s="45"/>
      <c r="J55" s="33"/>
      <c r="K55" s="47"/>
      <c r="L55" s="30"/>
      <c r="M55" s="30"/>
      <c r="N55" s="30"/>
      <c r="O55" s="30"/>
      <c r="P55" s="30"/>
      <c r="Q55" s="30"/>
      <c r="R55" s="37"/>
      <c r="S55" s="33"/>
      <c r="T55" s="34"/>
      <c r="U55" s="35"/>
      <c r="V55" s="46"/>
      <c r="W55" s="35"/>
      <c r="X55" t="str">
        <f>IF(K55=$T$1,"",VLOOKUP(K55,$A$86:$B$96,2))</f>
        <v/>
      </c>
      <c r="Y55" t="str">
        <f>IF(L55=$T$1,"",VLOOKUP(L55,$A$86:$B$96,2))</f>
        <v/>
      </c>
      <c r="Z55" t="str">
        <f>IF(M55=$T$1,"",VLOOKUP(M55,$A$86:$B$96,2))</f>
        <v/>
      </c>
      <c r="AA55" t="str">
        <f>IF(N55=$T$1,"",VLOOKUP(N55,$A$86:$B$96,2))</f>
        <v/>
      </c>
      <c r="AB55" t="str">
        <f>IF(O55=$T$1,"",VLOOKUP(O55,$A$86:$B$96,2))</f>
        <v/>
      </c>
      <c r="AC55" t="str">
        <f>IF(P55=$T$1,"",VLOOKUP(P55,$A$86:$B$96,2))</f>
        <v/>
      </c>
      <c r="AD55" t="str">
        <f>IF(Q55=$T$1,"",VLOOKUP(Q55,$A$86:$B$96,2))</f>
        <v/>
      </c>
      <c r="AE55" t="str">
        <f>IF(R55=$T$1,"",VLOOKUP(R55,$A$86:$B$96,2))</f>
        <v/>
      </c>
    </row>
    <row r="56" spans="1:31" x14ac:dyDescent="0.25">
      <c r="A56" s="23"/>
      <c r="B56" s="42"/>
      <c r="C56" s="25"/>
      <c r="D56" s="43"/>
      <c r="E56" s="44"/>
      <c r="F56" s="44"/>
      <c r="G56" s="44"/>
      <c r="H56" s="44"/>
      <c r="I56" s="45"/>
      <c r="J56" s="33"/>
      <c r="K56" s="47"/>
      <c r="L56" s="30"/>
      <c r="M56" s="30"/>
      <c r="N56" s="30"/>
      <c r="O56" s="30"/>
      <c r="P56" s="30"/>
      <c r="Q56" s="30"/>
      <c r="R56" s="37"/>
      <c r="S56" s="33"/>
      <c r="T56" s="34"/>
      <c r="U56" s="35"/>
      <c r="V56" s="46"/>
      <c r="W56" s="35"/>
      <c r="X56" t="str">
        <f>IF(K56=$T$1,"",VLOOKUP(K56,$A$86:$B$96,2))</f>
        <v/>
      </c>
      <c r="Y56" t="str">
        <f>IF(L56=$T$1,"",VLOOKUP(L56,$A$86:$B$96,2))</f>
        <v/>
      </c>
      <c r="Z56" t="str">
        <f>IF(M56=$T$1,"",VLOOKUP(M56,$A$86:$B$96,2))</f>
        <v/>
      </c>
      <c r="AA56" t="str">
        <f>IF(N56=$T$1,"",VLOOKUP(N56,$A$86:$B$96,2))</f>
        <v/>
      </c>
      <c r="AB56" t="str">
        <f>IF(O56=$T$1,"",VLOOKUP(O56,$A$86:$B$96,2))</f>
        <v/>
      </c>
      <c r="AC56" t="str">
        <f>IF(P56=$T$1,"",VLOOKUP(P56,$A$86:$B$96,2))</f>
        <v/>
      </c>
      <c r="AD56" t="str">
        <f>IF(Q56=$T$1,"",VLOOKUP(Q56,$A$86:$B$96,2))</f>
        <v/>
      </c>
      <c r="AE56" t="str">
        <f>IF(R56=$T$1,"",VLOOKUP(R56,$A$86:$B$96,2))</f>
        <v/>
      </c>
    </row>
    <row r="57" spans="1:31" x14ac:dyDescent="0.25">
      <c r="A57" s="23"/>
      <c r="B57" s="42"/>
      <c r="C57" s="25"/>
      <c r="D57" s="43"/>
      <c r="E57" s="44"/>
      <c r="F57" s="44"/>
      <c r="G57" s="44"/>
      <c r="H57" s="44"/>
      <c r="I57" s="45"/>
      <c r="J57" s="33"/>
      <c r="K57" s="47"/>
      <c r="L57" s="30"/>
      <c r="M57" s="30"/>
      <c r="N57" s="30"/>
      <c r="O57" s="30"/>
      <c r="P57" s="30"/>
      <c r="Q57" s="30"/>
      <c r="R57" s="37"/>
      <c r="S57" s="33"/>
      <c r="T57" s="34"/>
      <c r="U57" s="35"/>
      <c r="V57" s="46"/>
      <c r="W57" s="35"/>
      <c r="X57" t="str">
        <f>IF(K57=$T$1,"",VLOOKUP(K57,$A$86:$B$96,2))</f>
        <v/>
      </c>
      <c r="Y57" t="str">
        <f>IF(L57=$T$1,"",VLOOKUP(L57,$A$86:$B$96,2))</f>
        <v/>
      </c>
      <c r="Z57" t="str">
        <f>IF(M57=$T$1,"",VLOOKUP(M57,$A$86:$B$96,2))</f>
        <v/>
      </c>
      <c r="AA57" t="str">
        <f>IF(N57=$T$1,"",VLOOKUP(N57,$A$86:$B$96,2))</f>
        <v/>
      </c>
      <c r="AB57" t="str">
        <f>IF(O57=$T$1,"",VLOOKUP(O57,$A$86:$B$96,2))</f>
        <v/>
      </c>
      <c r="AC57" t="str">
        <f>IF(P57=$T$1,"",VLOOKUP(P57,$A$86:$B$96,2))</f>
        <v/>
      </c>
      <c r="AD57" t="str">
        <f>IF(Q57=$T$1,"",VLOOKUP(Q57,$A$86:$B$96,2))</f>
        <v/>
      </c>
      <c r="AE57" t="str">
        <f>IF(R57=$T$1,"",VLOOKUP(R57,$A$86:$B$96,2))</f>
        <v/>
      </c>
    </row>
    <row r="58" spans="1:31" x14ac:dyDescent="0.25">
      <c r="A58" s="23"/>
      <c r="B58" s="42"/>
      <c r="C58" s="25"/>
      <c r="D58" s="43"/>
      <c r="E58" s="44"/>
      <c r="F58" s="44"/>
      <c r="G58" s="44"/>
      <c r="H58" s="44"/>
      <c r="I58" s="45"/>
      <c r="J58" s="33"/>
      <c r="K58" s="47"/>
      <c r="L58" s="30"/>
      <c r="M58" s="30"/>
      <c r="N58" s="30"/>
      <c r="O58" s="30"/>
      <c r="P58" s="30"/>
      <c r="Q58" s="30"/>
      <c r="R58" s="37"/>
      <c r="S58" s="33"/>
      <c r="T58" s="34"/>
      <c r="U58" s="35"/>
      <c r="V58" s="46"/>
      <c r="W58" s="35"/>
      <c r="X58" t="str">
        <f>IF(K58=$T$1,"",VLOOKUP(K58,$A$86:$B$96,2))</f>
        <v/>
      </c>
      <c r="Y58" t="str">
        <f>IF(L58=$T$1,"",VLOOKUP(L58,$A$86:$B$96,2))</f>
        <v/>
      </c>
      <c r="Z58" t="str">
        <f>IF(M58=$T$1,"",VLOOKUP(M58,$A$86:$B$96,2))</f>
        <v/>
      </c>
      <c r="AA58" t="str">
        <f>IF(N58=$T$1,"",VLOOKUP(N58,$A$86:$B$96,2))</f>
        <v/>
      </c>
      <c r="AB58" t="str">
        <f>IF(O58=$T$1,"",VLOOKUP(O58,$A$86:$B$96,2))</f>
        <v/>
      </c>
      <c r="AC58" t="str">
        <f>IF(P58=$T$1,"",VLOOKUP(P58,$A$86:$B$96,2))</f>
        <v/>
      </c>
      <c r="AD58" t="str">
        <f>IF(Q58=$T$1,"",VLOOKUP(Q58,$A$86:$B$96,2))</f>
        <v/>
      </c>
      <c r="AE58" t="str">
        <f>IF(R58=$T$1,"",VLOOKUP(R58,$A$86:$B$96,2))</f>
        <v/>
      </c>
    </row>
    <row r="59" spans="1:31" x14ac:dyDescent="0.25">
      <c r="A59" s="23"/>
      <c r="B59" s="42"/>
      <c r="C59" s="25"/>
      <c r="D59" s="43"/>
      <c r="E59" s="44"/>
      <c r="F59" s="44"/>
      <c r="G59" s="44"/>
      <c r="H59" s="44"/>
      <c r="I59" s="45"/>
      <c r="J59" s="33"/>
      <c r="K59" s="47"/>
      <c r="L59" s="30"/>
      <c r="M59" s="30"/>
      <c r="N59" s="30"/>
      <c r="O59" s="30"/>
      <c r="P59" s="30"/>
      <c r="Q59" s="30"/>
      <c r="R59" s="37"/>
      <c r="S59" s="33"/>
      <c r="T59" s="34"/>
      <c r="U59" s="35"/>
      <c r="V59" s="46"/>
      <c r="W59" s="35"/>
      <c r="X59" t="str">
        <f>IF(K59=$T$1,"",VLOOKUP(K59,$A$86:$B$96,2))</f>
        <v/>
      </c>
      <c r="Y59" t="str">
        <f>IF(L59=$T$1,"",VLOOKUP(L59,$A$86:$B$96,2))</f>
        <v/>
      </c>
      <c r="Z59" t="str">
        <f>IF(M59=$T$1,"",VLOOKUP(M59,$A$86:$B$96,2))</f>
        <v/>
      </c>
      <c r="AA59" t="str">
        <f>IF(N59=$T$1,"",VLOOKUP(N59,$A$86:$B$96,2))</f>
        <v/>
      </c>
      <c r="AB59" t="str">
        <f>IF(O59=$T$1,"",VLOOKUP(O59,$A$86:$B$96,2))</f>
        <v/>
      </c>
      <c r="AC59" t="str">
        <f>IF(P59=$T$1,"",VLOOKUP(P59,$A$86:$B$96,2))</f>
        <v/>
      </c>
      <c r="AD59" t="str">
        <f>IF(Q59=$T$1,"",VLOOKUP(Q59,$A$86:$B$96,2))</f>
        <v/>
      </c>
      <c r="AE59" t="str">
        <f>IF(R59=$T$1,"",VLOOKUP(R59,$A$86:$B$96,2))</f>
        <v/>
      </c>
    </row>
    <row r="60" spans="1:31" x14ac:dyDescent="0.25">
      <c r="A60" s="23"/>
      <c r="B60" s="42"/>
      <c r="C60" s="25"/>
      <c r="D60" s="43"/>
      <c r="E60" s="44"/>
      <c r="F60" s="44"/>
      <c r="G60" s="44"/>
      <c r="H60" s="44"/>
      <c r="I60" s="45"/>
      <c r="J60" s="33"/>
      <c r="K60" s="47"/>
      <c r="L60" s="30"/>
      <c r="M60" s="30"/>
      <c r="N60" s="30"/>
      <c r="O60" s="30"/>
      <c r="P60" s="30"/>
      <c r="Q60" s="30"/>
      <c r="R60" s="37"/>
      <c r="S60" s="33"/>
      <c r="T60" s="34"/>
      <c r="U60" s="35"/>
      <c r="V60" s="46"/>
      <c r="W60" s="35"/>
      <c r="X60" t="str">
        <f>IF(K60=$T$1,"",VLOOKUP(K60,$A$86:$B$96,2))</f>
        <v/>
      </c>
      <c r="Y60" t="str">
        <f>IF(L60=$T$1,"",VLOOKUP(L60,$A$86:$B$96,2))</f>
        <v/>
      </c>
      <c r="Z60" t="str">
        <f>IF(M60=$T$1,"",VLOOKUP(M60,$A$86:$B$96,2))</f>
        <v/>
      </c>
      <c r="AA60" t="str">
        <f>IF(N60=$T$1,"",VLOOKUP(N60,$A$86:$B$96,2))</f>
        <v/>
      </c>
      <c r="AB60" t="str">
        <f>IF(O60=$T$1,"",VLOOKUP(O60,$A$86:$B$96,2))</f>
        <v/>
      </c>
      <c r="AC60" t="str">
        <f>IF(P60=$T$1,"",VLOOKUP(P60,$A$86:$B$96,2))</f>
        <v/>
      </c>
      <c r="AD60" t="str">
        <f>IF(Q60=$T$1,"",VLOOKUP(Q60,$A$86:$B$96,2))</f>
        <v/>
      </c>
      <c r="AE60" t="str">
        <f>IF(R60=$T$1,"",VLOOKUP(R60,$A$86:$B$96,2))</f>
        <v/>
      </c>
    </row>
    <row r="61" spans="1:31" x14ac:dyDescent="0.25">
      <c r="A61" s="23"/>
      <c r="B61" s="42"/>
      <c r="C61" s="25"/>
      <c r="D61" s="43"/>
      <c r="E61" s="44"/>
      <c r="F61" s="44"/>
      <c r="G61" s="44"/>
      <c r="H61" s="44"/>
      <c r="I61" s="45"/>
      <c r="J61" s="33"/>
      <c r="K61" s="47"/>
      <c r="L61" s="30"/>
      <c r="M61" s="30"/>
      <c r="N61" s="30"/>
      <c r="O61" s="30"/>
      <c r="P61" s="30"/>
      <c r="Q61" s="30"/>
      <c r="R61" s="37"/>
      <c r="S61" s="33"/>
      <c r="T61" s="34"/>
      <c r="U61" s="35"/>
      <c r="V61" s="46"/>
      <c r="W61" s="35"/>
      <c r="X61" t="str">
        <f>IF(K61=$T$1,"",VLOOKUP(K61,$A$86:$B$96,2))</f>
        <v/>
      </c>
      <c r="Y61" t="str">
        <f>IF(L61=$T$1,"",VLOOKUP(L61,$A$86:$B$96,2))</f>
        <v/>
      </c>
      <c r="Z61" t="str">
        <f>IF(M61=$T$1,"",VLOOKUP(M61,$A$86:$B$96,2))</f>
        <v/>
      </c>
      <c r="AA61" t="str">
        <f>IF(N61=$T$1,"",VLOOKUP(N61,$A$86:$B$96,2))</f>
        <v/>
      </c>
      <c r="AB61" t="str">
        <f>IF(O61=$T$1,"",VLOOKUP(O61,$A$86:$B$96,2))</f>
        <v/>
      </c>
      <c r="AC61" t="str">
        <f>IF(P61=$T$1,"",VLOOKUP(P61,$A$86:$B$96,2))</f>
        <v/>
      </c>
      <c r="AD61" t="str">
        <f>IF(Q61=$T$1,"",VLOOKUP(Q61,$A$86:$B$96,2))</f>
        <v/>
      </c>
      <c r="AE61" t="str">
        <f>IF(R61=$T$1,"",VLOOKUP(R61,$A$86:$B$96,2))</f>
        <v/>
      </c>
    </row>
    <row r="62" spans="1:31" x14ac:dyDescent="0.25">
      <c r="A62" s="23"/>
      <c r="B62" s="42"/>
      <c r="C62" s="25"/>
      <c r="D62" s="43"/>
      <c r="E62" s="44"/>
      <c r="F62" s="44"/>
      <c r="G62" s="44"/>
      <c r="H62" s="44"/>
      <c r="I62" s="45"/>
      <c r="J62" s="33"/>
      <c r="K62" s="47"/>
      <c r="L62" s="30"/>
      <c r="M62" s="30"/>
      <c r="N62" s="30"/>
      <c r="O62" s="30"/>
      <c r="P62" s="30"/>
      <c r="Q62" s="30"/>
      <c r="R62" s="37"/>
      <c r="S62" s="33"/>
      <c r="T62" s="34"/>
      <c r="U62" s="35"/>
      <c r="V62" s="46"/>
      <c r="W62" s="35"/>
      <c r="X62" t="str">
        <f>IF(K62=$T$1,"",VLOOKUP(K62,$A$86:$B$96,2))</f>
        <v/>
      </c>
      <c r="Y62" t="str">
        <f>IF(L62=$T$1,"",VLOOKUP(L62,$A$86:$B$96,2))</f>
        <v/>
      </c>
      <c r="Z62" t="str">
        <f>IF(M62=$T$1,"",VLOOKUP(M62,$A$86:$B$96,2))</f>
        <v/>
      </c>
      <c r="AA62" t="str">
        <f>IF(N62=$T$1,"",VLOOKUP(N62,$A$86:$B$96,2))</f>
        <v/>
      </c>
      <c r="AB62" t="str">
        <f>IF(O62=$T$1,"",VLOOKUP(O62,$A$86:$B$96,2))</f>
        <v/>
      </c>
      <c r="AC62" t="str">
        <f>IF(P62=$T$1,"",VLOOKUP(P62,$A$86:$B$96,2))</f>
        <v/>
      </c>
      <c r="AD62" t="str">
        <f>IF(Q62=$T$1,"",VLOOKUP(Q62,$A$86:$B$96,2))</f>
        <v/>
      </c>
      <c r="AE62" t="str">
        <f>IF(R62=$T$1,"",VLOOKUP(R62,$A$86:$B$96,2))</f>
        <v/>
      </c>
    </row>
    <row r="63" spans="1:31" x14ac:dyDescent="0.25">
      <c r="A63" s="23"/>
      <c r="B63" s="42"/>
      <c r="C63" s="25"/>
      <c r="D63" s="43"/>
      <c r="E63" s="44"/>
      <c r="F63" s="44"/>
      <c r="G63" s="44"/>
      <c r="H63" s="44"/>
      <c r="I63" s="45"/>
      <c r="J63" s="33"/>
      <c r="K63" s="47"/>
      <c r="L63" s="30"/>
      <c r="M63" s="30"/>
      <c r="N63" s="30"/>
      <c r="O63" s="30"/>
      <c r="P63" s="30"/>
      <c r="Q63" s="30"/>
      <c r="R63" s="37"/>
      <c r="S63" s="33"/>
      <c r="T63" s="34"/>
      <c r="U63" s="35"/>
      <c r="V63" s="46"/>
      <c r="W63" s="35"/>
      <c r="X63" t="str">
        <f>IF(K63=$T$1,"",VLOOKUP(K63,$A$86:$B$96,2))</f>
        <v/>
      </c>
      <c r="Y63" t="str">
        <f>IF(L63=$T$1,"",VLOOKUP(L63,$A$86:$B$96,2))</f>
        <v/>
      </c>
      <c r="Z63" t="str">
        <f>IF(M63=$T$1,"",VLOOKUP(M63,$A$86:$B$96,2))</f>
        <v/>
      </c>
      <c r="AA63" t="str">
        <f>IF(N63=$T$1,"",VLOOKUP(N63,$A$86:$B$96,2))</f>
        <v/>
      </c>
      <c r="AB63" t="str">
        <f>IF(O63=$T$1,"",VLOOKUP(O63,$A$86:$B$96,2))</f>
        <v/>
      </c>
      <c r="AC63" t="str">
        <f>IF(P63=$T$1,"",VLOOKUP(P63,$A$86:$B$96,2))</f>
        <v/>
      </c>
      <c r="AD63" t="str">
        <f>IF(Q63=$T$1,"",VLOOKUP(Q63,$A$86:$B$96,2))</f>
        <v/>
      </c>
      <c r="AE63" t="str">
        <f>IF(R63=$T$1,"",VLOOKUP(R63,$A$86:$B$96,2))</f>
        <v/>
      </c>
    </row>
    <row r="64" spans="1:31" x14ac:dyDescent="0.25">
      <c r="A64" s="23"/>
      <c r="B64" s="42"/>
      <c r="C64" s="25"/>
      <c r="D64" s="43"/>
      <c r="E64" s="44"/>
      <c r="F64" s="44"/>
      <c r="G64" s="44"/>
      <c r="H64" s="44"/>
      <c r="I64" s="45"/>
      <c r="J64" s="33"/>
      <c r="K64" s="47"/>
      <c r="L64" s="30"/>
      <c r="M64" s="30"/>
      <c r="N64" s="30"/>
      <c r="O64" s="30"/>
      <c r="P64" s="30"/>
      <c r="Q64" s="30"/>
      <c r="R64" s="37"/>
      <c r="S64" s="33"/>
      <c r="T64" s="34"/>
      <c r="U64" s="35"/>
      <c r="V64" s="46"/>
      <c r="W64" s="35"/>
      <c r="X64" t="str">
        <f>IF(K64=$T$1,"",VLOOKUP(K64,$A$86:$B$96,2))</f>
        <v/>
      </c>
      <c r="Y64" t="str">
        <f>IF(L64=$T$1,"",VLOOKUP(L64,$A$86:$B$96,2))</f>
        <v/>
      </c>
      <c r="Z64" t="str">
        <f>IF(M64=$T$1,"",VLOOKUP(M64,$A$86:$B$96,2))</f>
        <v/>
      </c>
      <c r="AA64" t="str">
        <f>IF(N64=$T$1,"",VLOOKUP(N64,$A$86:$B$96,2))</f>
        <v/>
      </c>
      <c r="AB64" t="str">
        <f>IF(O64=$T$1,"",VLOOKUP(O64,$A$86:$B$96,2))</f>
        <v/>
      </c>
      <c r="AC64" t="str">
        <f>IF(P64=$T$1,"",VLOOKUP(P64,$A$86:$B$96,2))</f>
        <v/>
      </c>
      <c r="AD64" t="str">
        <f>IF(Q64=$T$1,"",VLOOKUP(Q64,$A$86:$B$96,2))</f>
        <v/>
      </c>
      <c r="AE64" t="str">
        <f>IF(R64=$T$1,"",VLOOKUP(R64,$A$86:$B$96,2))</f>
        <v/>
      </c>
    </row>
    <row r="65" spans="1:31" x14ac:dyDescent="0.25">
      <c r="A65" s="23"/>
      <c r="B65" s="42"/>
      <c r="C65" s="25"/>
      <c r="D65" s="43"/>
      <c r="E65" s="44"/>
      <c r="F65" s="44"/>
      <c r="G65" s="44"/>
      <c r="H65" s="44"/>
      <c r="I65" s="45"/>
      <c r="J65" s="33"/>
      <c r="K65" s="47"/>
      <c r="L65" s="30"/>
      <c r="M65" s="30"/>
      <c r="N65" s="30"/>
      <c r="O65" s="30"/>
      <c r="P65" s="30"/>
      <c r="Q65" s="30"/>
      <c r="R65" s="37"/>
      <c r="S65" s="33"/>
      <c r="T65" s="34"/>
      <c r="U65" s="35"/>
      <c r="V65" s="46"/>
      <c r="W65" s="35"/>
      <c r="X65" t="str">
        <f>IF(K65=$T$1,"",VLOOKUP(K65,$A$86:$B$96,2))</f>
        <v/>
      </c>
      <c r="Y65" t="str">
        <f>IF(L65=$T$1,"",VLOOKUP(L65,$A$86:$B$96,2))</f>
        <v/>
      </c>
      <c r="Z65" t="str">
        <f>IF(M65=$T$1,"",VLOOKUP(M65,$A$86:$B$96,2))</f>
        <v/>
      </c>
      <c r="AA65" t="str">
        <f>IF(N65=$T$1,"",VLOOKUP(N65,$A$86:$B$96,2))</f>
        <v/>
      </c>
      <c r="AB65" t="str">
        <f>IF(O65=$T$1,"",VLOOKUP(O65,$A$86:$B$96,2))</f>
        <v/>
      </c>
      <c r="AC65" t="str">
        <f>IF(P65=$T$1,"",VLOOKUP(P65,$A$86:$B$96,2))</f>
        <v/>
      </c>
      <c r="AD65" t="str">
        <f>IF(Q65=$T$1,"",VLOOKUP(Q65,$A$86:$B$96,2))</f>
        <v/>
      </c>
      <c r="AE65" t="str">
        <f>IF(R65=$T$1,"",VLOOKUP(R65,$A$86:$B$96,2))</f>
        <v/>
      </c>
    </row>
    <row r="66" spans="1:31" x14ac:dyDescent="0.25">
      <c r="A66" s="23"/>
      <c r="B66" s="42"/>
      <c r="C66" s="25"/>
      <c r="D66" s="43"/>
      <c r="E66" s="44"/>
      <c r="F66" s="44"/>
      <c r="G66" s="44"/>
      <c r="H66" s="44"/>
      <c r="I66" s="45"/>
      <c r="J66" s="33"/>
      <c r="K66" s="47"/>
      <c r="L66" s="30"/>
      <c r="M66" s="30"/>
      <c r="N66" s="30"/>
      <c r="O66" s="30"/>
      <c r="P66" s="30"/>
      <c r="Q66" s="30"/>
      <c r="R66" s="37"/>
      <c r="S66" s="33"/>
      <c r="T66" s="34"/>
      <c r="U66" s="35"/>
      <c r="V66" s="46"/>
      <c r="W66" s="35"/>
      <c r="X66" t="str">
        <f>IF(K66=$T$1,"",VLOOKUP(K66,$A$86:$B$96,2))</f>
        <v/>
      </c>
      <c r="Y66" t="str">
        <f>IF(L66=$T$1,"",VLOOKUP(L66,$A$86:$B$96,2))</f>
        <v/>
      </c>
      <c r="Z66" t="str">
        <f>IF(M66=$T$1,"",VLOOKUP(M66,$A$86:$B$96,2))</f>
        <v/>
      </c>
      <c r="AA66" t="str">
        <f>IF(N66=$T$1,"",VLOOKUP(N66,$A$86:$B$96,2))</f>
        <v/>
      </c>
      <c r="AB66" t="str">
        <f>IF(O66=$T$1,"",VLOOKUP(O66,$A$86:$B$96,2))</f>
        <v/>
      </c>
      <c r="AC66" t="str">
        <f>IF(P66=$T$1,"",VLOOKUP(P66,$A$86:$B$96,2))</f>
        <v/>
      </c>
      <c r="AD66" t="str">
        <f>IF(Q66=$T$1,"",VLOOKUP(Q66,$A$86:$B$96,2))</f>
        <v/>
      </c>
      <c r="AE66" t="str">
        <f>IF(R66=$T$1,"",VLOOKUP(R66,$A$86:$B$96,2))</f>
        <v/>
      </c>
    </row>
    <row r="67" spans="1:31" x14ac:dyDescent="0.25">
      <c r="A67" s="23"/>
      <c r="B67" s="42"/>
      <c r="C67" s="25"/>
      <c r="D67" s="43"/>
      <c r="E67" s="44"/>
      <c r="F67" s="44"/>
      <c r="G67" s="44"/>
      <c r="H67" s="44"/>
      <c r="I67" s="45"/>
      <c r="J67" s="33"/>
      <c r="K67" s="47"/>
      <c r="L67" s="30"/>
      <c r="M67" s="30"/>
      <c r="N67" s="30"/>
      <c r="O67" s="30"/>
      <c r="P67" s="30"/>
      <c r="Q67" s="30"/>
      <c r="R67" s="37"/>
      <c r="S67" s="33"/>
      <c r="T67" s="34"/>
      <c r="U67" s="35"/>
      <c r="V67" s="46"/>
      <c r="W67" s="35"/>
      <c r="X67" t="str">
        <f>IF(K67=$T$1,"",VLOOKUP(K67,$A$86:$B$96,2))</f>
        <v/>
      </c>
      <c r="Y67" t="str">
        <f>IF(L67=$T$1,"",VLOOKUP(L67,$A$86:$B$96,2))</f>
        <v/>
      </c>
      <c r="Z67" t="str">
        <f>IF(M67=$T$1,"",VLOOKUP(M67,$A$86:$B$96,2))</f>
        <v/>
      </c>
      <c r="AA67" t="str">
        <f>IF(N67=$T$1,"",VLOOKUP(N67,$A$86:$B$96,2))</f>
        <v/>
      </c>
      <c r="AB67" t="str">
        <f>IF(O67=$T$1,"",VLOOKUP(O67,$A$86:$B$96,2))</f>
        <v/>
      </c>
      <c r="AC67" t="str">
        <f>IF(P67=$T$1,"",VLOOKUP(P67,$A$86:$B$96,2))</f>
        <v/>
      </c>
      <c r="AD67" t="str">
        <f>IF(Q67=$T$1,"",VLOOKUP(Q67,$A$86:$B$96,2))</f>
        <v/>
      </c>
      <c r="AE67" t="str">
        <f>IF(R67=$T$1,"",VLOOKUP(R67,$A$86:$B$96,2))</f>
        <v/>
      </c>
    </row>
    <row r="68" spans="1:31" x14ac:dyDescent="0.25">
      <c r="A68" s="23"/>
      <c r="B68" s="42"/>
      <c r="C68" s="25"/>
      <c r="D68" s="43"/>
      <c r="E68" s="44"/>
      <c r="F68" s="44"/>
      <c r="G68" s="44"/>
      <c r="H68" s="44"/>
      <c r="I68" s="45"/>
      <c r="J68" s="33"/>
      <c r="K68" s="47"/>
      <c r="L68" s="30"/>
      <c r="M68" s="30"/>
      <c r="N68" s="30"/>
      <c r="O68" s="47"/>
      <c r="P68" s="30"/>
      <c r="Q68" s="30"/>
      <c r="R68" s="37"/>
      <c r="S68" s="33"/>
      <c r="T68" s="34"/>
      <c r="U68" s="35"/>
      <c r="V68" s="46"/>
      <c r="W68" s="35"/>
      <c r="X68" t="str">
        <f t="shared" ref="X68:X69" si="11">IF(K68=$T$1,"",VLOOKUP(K68,$A$86:$B$96,2))</f>
        <v/>
      </c>
      <c r="Y68" t="str">
        <f t="shared" ref="Y68:Y69" si="12">IF(L68=$T$1,"",VLOOKUP(L68,$A$86:$B$96,2))</f>
        <v/>
      </c>
      <c r="Z68" t="str">
        <f t="shared" ref="Z68:Z69" si="13">IF(M68=$T$1,"",VLOOKUP(M68,$A$86:$B$96,2))</f>
        <v/>
      </c>
      <c r="AA68" t="str">
        <f t="shared" ref="AA68:AA69" si="14">IF(N68=$T$1,"",VLOOKUP(N68,$A$86:$B$96,2))</f>
        <v/>
      </c>
      <c r="AB68" t="str">
        <f t="shared" ref="AB68:AB69" si="15">IF(O68=$T$1,"",VLOOKUP(O68,$A$86:$B$96,2))</f>
        <v/>
      </c>
      <c r="AC68" t="str">
        <f t="shared" ref="AC68:AC69" si="16">IF(P68=$T$1,"",VLOOKUP(P68,$A$86:$B$96,2))</f>
        <v/>
      </c>
      <c r="AD68" t="str">
        <f t="shared" ref="AD68:AD69" si="17">IF(Q68=$T$1,"",VLOOKUP(Q68,$A$86:$B$96,2))</f>
        <v/>
      </c>
      <c r="AE68" t="str">
        <f t="shared" ref="AE68:AE69" si="18">IF(R68=$T$1,"",VLOOKUP(R68,$A$86:$B$96,2))</f>
        <v/>
      </c>
    </row>
    <row r="69" spans="1:31" x14ac:dyDescent="0.25">
      <c r="A69" s="23"/>
      <c r="B69" s="42"/>
      <c r="C69" s="25"/>
      <c r="D69" s="43"/>
      <c r="E69" s="44"/>
      <c r="F69" s="44"/>
      <c r="G69" s="44"/>
      <c r="H69" s="44"/>
      <c r="I69" s="45"/>
      <c r="J69" s="33"/>
      <c r="K69" s="47"/>
      <c r="L69" s="30"/>
      <c r="M69" s="30"/>
      <c r="N69" s="30"/>
      <c r="O69" s="47"/>
      <c r="P69" s="30"/>
      <c r="Q69" s="30"/>
      <c r="R69" s="37"/>
      <c r="S69" s="33"/>
      <c r="T69" s="34"/>
      <c r="U69" s="35"/>
      <c r="V69" s="46"/>
      <c r="W69" s="35"/>
      <c r="X69" t="str">
        <f t="shared" si="11"/>
        <v/>
      </c>
      <c r="Y69" t="str">
        <f t="shared" si="12"/>
        <v/>
      </c>
      <c r="Z69" t="str">
        <f t="shared" si="13"/>
        <v/>
      </c>
      <c r="AA69" t="str">
        <f t="shared" si="14"/>
        <v/>
      </c>
      <c r="AB69" t="str">
        <f t="shared" si="15"/>
        <v/>
      </c>
      <c r="AC69" t="str">
        <f t="shared" si="16"/>
        <v/>
      </c>
      <c r="AD69" t="str">
        <f t="shared" si="17"/>
        <v/>
      </c>
      <c r="AE69" t="str">
        <f t="shared" si="18"/>
        <v/>
      </c>
    </row>
    <row r="70" spans="1:31" x14ac:dyDescent="0.25">
      <c r="A70" s="23"/>
      <c r="B70" s="42"/>
      <c r="C70" s="25"/>
      <c r="D70" s="43"/>
      <c r="E70" s="44"/>
      <c r="F70" s="44"/>
      <c r="G70" s="44"/>
      <c r="H70" s="44"/>
      <c r="I70" s="45"/>
      <c r="J70" s="33"/>
      <c r="K70" s="47"/>
      <c r="L70" s="30"/>
      <c r="M70" s="30"/>
      <c r="N70" s="30"/>
      <c r="O70" s="47"/>
      <c r="P70" s="30"/>
      <c r="Q70" s="30"/>
      <c r="R70" s="37"/>
      <c r="S70" s="33"/>
      <c r="T70" s="34"/>
      <c r="U70" s="35"/>
      <c r="V70" s="46"/>
      <c r="W70" s="35"/>
      <c r="X70" t="str">
        <f t="shared" ref="X70:X79" si="19">IF(K70=$T$1,"",VLOOKUP(K70,$A$86:$B$96,2))</f>
        <v/>
      </c>
      <c r="Y70" t="str">
        <f t="shared" ref="Y70:Y79" si="20">IF(L70=$T$1,"",VLOOKUP(L70,$A$86:$B$96,2))</f>
        <v/>
      </c>
      <c r="Z70" t="str">
        <f t="shared" ref="Z70:Z79" si="21">IF(M70=$T$1,"",VLOOKUP(M70,$A$86:$B$96,2))</f>
        <v/>
      </c>
      <c r="AA70" t="str">
        <f t="shared" ref="AA70:AA79" si="22">IF(N70=$T$1,"",VLOOKUP(N70,$A$86:$B$96,2))</f>
        <v/>
      </c>
      <c r="AB70" t="str">
        <f t="shared" ref="AB70:AB79" si="23">IF(O70=$T$1,"",VLOOKUP(O70,$A$86:$B$96,2))</f>
        <v/>
      </c>
      <c r="AC70" t="str">
        <f t="shared" ref="AC70:AC79" si="24">IF(P70=$T$1,"",VLOOKUP(P70,$A$86:$B$96,2))</f>
        <v/>
      </c>
      <c r="AD70" t="str">
        <f t="shared" ref="AD70:AD79" si="25">IF(Q70=$T$1,"",VLOOKUP(Q70,$A$86:$B$96,2))</f>
        <v/>
      </c>
      <c r="AE70" t="str">
        <f t="shared" ref="AE70:AE79" si="26">IF(R70=$T$1,"",VLOOKUP(R70,$A$86:$B$96,2))</f>
        <v/>
      </c>
    </row>
    <row r="71" spans="1:31" x14ac:dyDescent="0.25">
      <c r="A71" s="23"/>
      <c r="B71" s="42"/>
      <c r="C71" s="25"/>
      <c r="D71" s="43"/>
      <c r="E71" s="44"/>
      <c r="F71" s="44"/>
      <c r="G71" s="44"/>
      <c r="H71" s="44"/>
      <c r="I71" s="45"/>
      <c r="J71" s="33"/>
      <c r="K71" s="47"/>
      <c r="L71" s="30"/>
      <c r="M71" s="30"/>
      <c r="N71" s="30"/>
      <c r="O71" s="47"/>
      <c r="P71" s="30"/>
      <c r="Q71" s="30"/>
      <c r="R71" s="37"/>
      <c r="S71" s="33"/>
      <c r="T71" s="34"/>
      <c r="U71" s="35"/>
      <c r="V71" s="46"/>
      <c r="W71" s="35"/>
      <c r="X71" t="str">
        <f t="shared" si="19"/>
        <v/>
      </c>
      <c r="Y71" t="str">
        <f t="shared" si="20"/>
        <v/>
      </c>
      <c r="Z71" t="str">
        <f t="shared" si="21"/>
        <v/>
      </c>
      <c r="AA71" t="str">
        <f t="shared" si="22"/>
        <v/>
      </c>
      <c r="AB71" t="str">
        <f t="shared" si="23"/>
        <v/>
      </c>
      <c r="AC71" t="str">
        <f t="shared" si="24"/>
        <v/>
      </c>
      <c r="AD71" t="str">
        <f t="shared" si="25"/>
        <v/>
      </c>
      <c r="AE71" t="str">
        <f t="shared" si="26"/>
        <v/>
      </c>
    </row>
    <row r="72" spans="1:31" x14ac:dyDescent="0.25">
      <c r="A72" s="23"/>
      <c r="B72" s="42"/>
      <c r="C72" s="25"/>
      <c r="D72" s="43"/>
      <c r="E72" s="44"/>
      <c r="F72" s="44"/>
      <c r="G72" s="44"/>
      <c r="H72" s="44"/>
      <c r="I72" s="45"/>
      <c r="J72" s="33"/>
      <c r="K72" s="47"/>
      <c r="L72" s="30"/>
      <c r="M72" s="30"/>
      <c r="N72" s="30"/>
      <c r="O72" s="47"/>
      <c r="P72" s="30"/>
      <c r="Q72" s="30"/>
      <c r="R72" s="37"/>
      <c r="S72" s="33"/>
      <c r="T72" s="34"/>
      <c r="U72" s="35"/>
      <c r="V72" s="46"/>
      <c r="W72" s="35"/>
      <c r="X72" t="str">
        <f t="shared" si="19"/>
        <v/>
      </c>
      <c r="Y72" t="str">
        <f t="shared" si="20"/>
        <v/>
      </c>
      <c r="Z72" t="str">
        <f t="shared" si="21"/>
        <v/>
      </c>
      <c r="AA72" t="str">
        <f t="shared" si="22"/>
        <v/>
      </c>
      <c r="AB72" t="str">
        <f t="shared" si="23"/>
        <v/>
      </c>
      <c r="AC72" t="str">
        <f t="shared" si="24"/>
        <v/>
      </c>
      <c r="AD72" t="str">
        <f t="shared" si="25"/>
        <v/>
      </c>
      <c r="AE72" t="str">
        <f t="shared" si="26"/>
        <v/>
      </c>
    </row>
    <row r="73" spans="1:31" x14ac:dyDescent="0.25">
      <c r="A73" s="23"/>
      <c r="B73" s="42"/>
      <c r="C73" s="25"/>
      <c r="D73" s="43"/>
      <c r="E73" s="44"/>
      <c r="F73" s="44"/>
      <c r="G73" s="44"/>
      <c r="H73" s="44"/>
      <c r="I73" s="45"/>
      <c r="J73" s="33"/>
      <c r="K73" s="47"/>
      <c r="L73" s="30"/>
      <c r="M73" s="30"/>
      <c r="N73" s="30"/>
      <c r="O73" s="47"/>
      <c r="P73" s="30"/>
      <c r="Q73" s="30"/>
      <c r="R73" s="37"/>
      <c r="S73" s="33"/>
      <c r="T73" s="34"/>
      <c r="U73" s="35"/>
      <c r="V73" s="46"/>
      <c r="W73" s="35"/>
      <c r="X73" t="str">
        <f t="shared" si="19"/>
        <v/>
      </c>
      <c r="Y73" t="str">
        <f t="shared" si="20"/>
        <v/>
      </c>
      <c r="Z73" t="str">
        <f t="shared" si="21"/>
        <v/>
      </c>
      <c r="AA73" t="str">
        <f t="shared" si="22"/>
        <v/>
      </c>
      <c r="AB73" t="str">
        <f t="shared" si="23"/>
        <v/>
      </c>
      <c r="AC73" t="str">
        <f t="shared" si="24"/>
        <v/>
      </c>
      <c r="AD73" t="str">
        <f t="shared" si="25"/>
        <v/>
      </c>
      <c r="AE73" t="str">
        <f t="shared" si="26"/>
        <v/>
      </c>
    </row>
    <row r="74" spans="1:31" x14ac:dyDescent="0.25">
      <c r="A74" s="23"/>
      <c r="B74" s="42"/>
      <c r="C74" s="25"/>
      <c r="D74" s="43"/>
      <c r="E74" s="44"/>
      <c r="F74" s="44"/>
      <c r="G74" s="44"/>
      <c r="H74" s="44"/>
      <c r="I74" s="45"/>
      <c r="J74" s="33"/>
      <c r="K74" s="47"/>
      <c r="L74" s="30"/>
      <c r="M74" s="30"/>
      <c r="N74" s="30"/>
      <c r="O74" s="47"/>
      <c r="P74" s="30"/>
      <c r="Q74" s="30"/>
      <c r="R74" s="37"/>
      <c r="S74" s="33"/>
      <c r="T74" s="34"/>
      <c r="U74" s="35"/>
      <c r="V74" s="46"/>
      <c r="W74" s="35"/>
      <c r="X74" t="str">
        <f t="shared" si="19"/>
        <v/>
      </c>
      <c r="Y74" t="str">
        <f t="shared" si="20"/>
        <v/>
      </c>
      <c r="Z74" t="str">
        <f t="shared" si="21"/>
        <v/>
      </c>
      <c r="AA74" t="str">
        <f t="shared" si="22"/>
        <v/>
      </c>
      <c r="AB74" t="str">
        <f t="shared" si="23"/>
        <v/>
      </c>
      <c r="AC74" t="str">
        <f t="shared" si="24"/>
        <v/>
      </c>
      <c r="AD74" t="str">
        <f t="shared" si="25"/>
        <v/>
      </c>
      <c r="AE74" t="str">
        <f t="shared" si="26"/>
        <v/>
      </c>
    </row>
    <row r="75" spans="1:31" x14ac:dyDescent="0.25">
      <c r="A75" s="23"/>
      <c r="B75" s="42"/>
      <c r="C75" s="25"/>
      <c r="D75" s="43"/>
      <c r="E75" s="44"/>
      <c r="F75" s="44"/>
      <c r="G75" s="44"/>
      <c r="H75" s="44"/>
      <c r="I75" s="45"/>
      <c r="J75" s="33"/>
      <c r="K75" s="47"/>
      <c r="L75" s="30"/>
      <c r="M75" s="30"/>
      <c r="N75" s="30"/>
      <c r="O75" s="47"/>
      <c r="P75" s="30"/>
      <c r="Q75" s="30"/>
      <c r="R75" s="37"/>
      <c r="S75" s="33"/>
      <c r="T75" s="34"/>
      <c r="U75" s="35"/>
      <c r="V75" s="46"/>
      <c r="W75" s="35"/>
      <c r="X75" t="str">
        <f t="shared" si="19"/>
        <v/>
      </c>
      <c r="Y75" t="str">
        <f t="shared" si="20"/>
        <v/>
      </c>
      <c r="Z75" t="str">
        <f t="shared" si="21"/>
        <v/>
      </c>
      <c r="AA75" t="str">
        <f t="shared" si="22"/>
        <v/>
      </c>
      <c r="AB75" t="str">
        <f t="shared" si="23"/>
        <v/>
      </c>
      <c r="AC75" t="str">
        <f t="shared" si="24"/>
        <v/>
      </c>
      <c r="AD75" t="str">
        <f t="shared" si="25"/>
        <v/>
      </c>
      <c r="AE75" t="str">
        <f t="shared" si="26"/>
        <v/>
      </c>
    </row>
    <row r="76" spans="1:31" x14ac:dyDescent="0.25">
      <c r="A76" s="23"/>
      <c r="B76" s="42"/>
      <c r="C76" s="25"/>
      <c r="D76" s="43"/>
      <c r="E76" s="44"/>
      <c r="F76" s="44"/>
      <c r="G76" s="44"/>
      <c r="H76" s="44"/>
      <c r="I76" s="45"/>
      <c r="J76" s="33"/>
      <c r="K76" s="47"/>
      <c r="L76" s="30"/>
      <c r="M76" s="30"/>
      <c r="N76" s="30"/>
      <c r="O76" s="47"/>
      <c r="P76" s="30"/>
      <c r="Q76" s="30"/>
      <c r="R76" s="37"/>
      <c r="S76" s="33"/>
      <c r="T76" s="34"/>
      <c r="U76" s="35"/>
      <c r="V76" s="46"/>
      <c r="W76" s="35"/>
      <c r="X76" t="str">
        <f t="shared" si="19"/>
        <v/>
      </c>
      <c r="Y76" t="str">
        <f t="shared" si="20"/>
        <v/>
      </c>
      <c r="Z76" t="str">
        <f t="shared" si="21"/>
        <v/>
      </c>
      <c r="AA76" t="str">
        <f t="shared" si="22"/>
        <v/>
      </c>
      <c r="AB76" t="str">
        <f t="shared" si="23"/>
        <v/>
      </c>
      <c r="AC76" t="str">
        <f t="shared" si="24"/>
        <v/>
      </c>
      <c r="AD76" t="str">
        <f t="shared" si="25"/>
        <v/>
      </c>
      <c r="AE76" t="str">
        <f t="shared" si="26"/>
        <v/>
      </c>
    </row>
    <row r="77" spans="1:31" x14ac:dyDescent="0.25">
      <c r="A77" s="23"/>
      <c r="B77" s="42"/>
      <c r="C77" s="25"/>
      <c r="D77" s="43"/>
      <c r="E77" s="44"/>
      <c r="F77" s="44"/>
      <c r="G77" s="44"/>
      <c r="H77" s="44"/>
      <c r="I77" s="45"/>
      <c r="J77" s="33"/>
      <c r="K77" s="47"/>
      <c r="L77" s="30"/>
      <c r="M77" s="30"/>
      <c r="N77" s="30"/>
      <c r="O77" s="47"/>
      <c r="P77" s="30"/>
      <c r="Q77" s="30"/>
      <c r="R77" s="37"/>
      <c r="S77" s="33"/>
      <c r="T77" s="34"/>
      <c r="U77" s="35"/>
      <c r="V77" s="46"/>
      <c r="W77" s="35"/>
      <c r="X77" t="str">
        <f t="shared" si="19"/>
        <v/>
      </c>
      <c r="Y77" t="str">
        <f t="shared" si="20"/>
        <v/>
      </c>
      <c r="Z77" t="str">
        <f t="shared" si="21"/>
        <v/>
      </c>
      <c r="AA77" t="str">
        <f t="shared" si="22"/>
        <v/>
      </c>
      <c r="AB77" t="str">
        <f t="shared" si="23"/>
        <v/>
      </c>
      <c r="AC77" t="str">
        <f t="shared" si="24"/>
        <v/>
      </c>
      <c r="AD77" t="str">
        <f t="shared" si="25"/>
        <v/>
      </c>
      <c r="AE77" t="str">
        <f t="shared" si="26"/>
        <v/>
      </c>
    </row>
    <row r="78" spans="1:31" x14ac:dyDescent="0.25">
      <c r="A78" s="23"/>
      <c r="B78" s="42"/>
      <c r="C78" s="25"/>
      <c r="D78" s="43"/>
      <c r="E78" s="44"/>
      <c r="F78" s="44"/>
      <c r="G78" s="44"/>
      <c r="H78" s="44"/>
      <c r="I78" s="45"/>
      <c r="J78" s="33"/>
      <c r="K78" s="47"/>
      <c r="L78" s="30"/>
      <c r="M78" s="30"/>
      <c r="N78" s="30"/>
      <c r="O78" s="47"/>
      <c r="P78" s="30"/>
      <c r="Q78" s="30"/>
      <c r="R78" s="37"/>
      <c r="S78" s="33"/>
      <c r="T78" s="34"/>
      <c r="U78" s="35"/>
      <c r="V78" s="46"/>
      <c r="W78" s="35"/>
      <c r="X78" t="str">
        <f t="shared" si="19"/>
        <v/>
      </c>
      <c r="Y78" t="str">
        <f t="shared" si="20"/>
        <v/>
      </c>
      <c r="Z78" t="str">
        <f t="shared" si="21"/>
        <v/>
      </c>
      <c r="AA78" t="str">
        <f t="shared" si="22"/>
        <v/>
      </c>
      <c r="AB78" t="str">
        <f t="shared" si="23"/>
        <v/>
      </c>
      <c r="AC78" t="str">
        <f t="shared" si="24"/>
        <v/>
      </c>
      <c r="AD78" t="str">
        <f t="shared" si="25"/>
        <v/>
      </c>
      <c r="AE78" t="str">
        <f t="shared" si="26"/>
        <v/>
      </c>
    </row>
    <row r="79" spans="1:31" ht="15.75" thickBot="1" x14ac:dyDescent="0.3">
      <c r="A79" s="48"/>
      <c r="B79" s="49"/>
      <c r="C79" s="50"/>
      <c r="D79" s="51"/>
      <c r="E79" s="52"/>
      <c r="F79" s="52"/>
      <c r="G79" s="52"/>
      <c r="H79" s="52"/>
      <c r="I79" s="53"/>
      <c r="J79" s="54"/>
      <c r="K79" s="52"/>
      <c r="L79" s="30"/>
      <c r="M79" s="30"/>
      <c r="N79" s="30"/>
      <c r="O79" s="52"/>
      <c r="P79" s="30"/>
      <c r="Q79" s="30"/>
      <c r="R79" s="37"/>
      <c r="S79" s="54"/>
      <c r="T79" s="55"/>
      <c r="U79" s="35"/>
      <c r="V79" s="46"/>
      <c r="W79" s="35"/>
      <c r="X79" t="str">
        <f t="shared" si="19"/>
        <v/>
      </c>
      <c r="Y79" t="str">
        <f t="shared" si="20"/>
        <v/>
      </c>
      <c r="Z79" t="str">
        <f t="shared" si="21"/>
        <v/>
      </c>
      <c r="AA79" t="str">
        <f t="shared" si="22"/>
        <v/>
      </c>
      <c r="AB79" t="str">
        <f t="shared" si="23"/>
        <v/>
      </c>
      <c r="AC79" t="str">
        <f t="shared" si="24"/>
        <v/>
      </c>
      <c r="AD79" t="str">
        <f t="shared" si="25"/>
        <v/>
      </c>
      <c r="AE79" t="str">
        <f t="shared" si="26"/>
        <v/>
      </c>
    </row>
    <row r="80" spans="1:31" x14ac:dyDescent="0.25">
      <c r="A80" s="56" t="s">
        <v>15</v>
      </c>
    </row>
    <row r="81" spans="1:2" x14ac:dyDescent="0.25">
      <c r="A81" s="56" t="s">
        <v>16</v>
      </c>
    </row>
    <row r="82" spans="1:2" x14ac:dyDescent="0.25">
      <c r="A82" s="56" t="s">
        <v>17</v>
      </c>
    </row>
    <row r="83" spans="1:2" x14ac:dyDescent="0.25">
      <c r="A83" s="56" t="s">
        <v>18</v>
      </c>
    </row>
    <row r="84" spans="1:2" x14ac:dyDescent="0.25">
      <c r="A84" s="62" t="s">
        <v>19</v>
      </c>
    </row>
    <row r="86" spans="1:2" x14ac:dyDescent="0.25">
      <c r="A86" s="63">
        <v>1</v>
      </c>
      <c r="B86" s="64">
        <v>1.7571428571428569</v>
      </c>
    </row>
    <row r="87" spans="1:2" x14ac:dyDescent="0.25">
      <c r="A87" s="46">
        <v>2</v>
      </c>
      <c r="B87" s="65">
        <v>3.6571428571428575</v>
      </c>
    </row>
    <row r="88" spans="1:2" x14ac:dyDescent="0.25">
      <c r="A88" s="46">
        <v>3</v>
      </c>
      <c r="B88" s="66">
        <v>5.6571428571428575</v>
      </c>
    </row>
    <row r="89" spans="1:2" x14ac:dyDescent="0.25">
      <c r="A89" s="46">
        <v>4</v>
      </c>
      <c r="B89" s="66">
        <v>7.6285714285714281</v>
      </c>
    </row>
    <row r="90" spans="1:2" x14ac:dyDescent="0.25">
      <c r="A90" s="46">
        <v>5</v>
      </c>
      <c r="B90" s="66">
        <v>9.5857142857142854</v>
      </c>
    </row>
    <row r="91" spans="1:2" x14ac:dyDescent="0.25">
      <c r="A91" s="46">
        <v>6</v>
      </c>
      <c r="B91" s="66">
        <v>11.557142857142859</v>
      </c>
    </row>
    <row r="92" spans="1:2" x14ac:dyDescent="0.25">
      <c r="A92" s="46">
        <v>7</v>
      </c>
      <c r="B92" s="66">
        <v>13.5</v>
      </c>
    </row>
    <row r="93" spans="1:2" x14ac:dyDescent="0.25">
      <c r="A93" s="46">
        <v>8</v>
      </c>
      <c r="B93" s="66">
        <v>15.457142857142857</v>
      </c>
    </row>
    <row r="94" spans="1:2" ht="15.75" thickBot="1" x14ac:dyDescent="0.3">
      <c r="A94" s="52" t="s">
        <v>20</v>
      </c>
      <c r="B94" s="57">
        <v>7.2</v>
      </c>
    </row>
    <row r="95" spans="1:2" x14ac:dyDescent="0.25">
      <c r="A95" s="47" t="s">
        <v>22</v>
      </c>
      <c r="B95" s="57">
        <v>11.2</v>
      </c>
    </row>
    <row r="96" spans="1:2" x14ac:dyDescent="0.25">
      <c r="A96" s="46" t="s">
        <v>14</v>
      </c>
      <c r="B96" s="66">
        <v>0</v>
      </c>
    </row>
  </sheetData>
  <mergeCells count="4">
    <mergeCell ref="B2:C2"/>
    <mergeCell ref="D2:J2"/>
    <mergeCell ref="K2:S2"/>
    <mergeCell ref="T2:T3"/>
  </mergeCells>
  <conditionalFormatting sqref="A4:T79">
    <cfRule type="expression" dxfId="2" priority="3">
      <formula>MOD(ROW(),2)=0</formula>
    </cfRule>
  </conditionalFormatting>
  <conditionalFormatting sqref="A94">
    <cfRule type="expression" dxfId="1" priority="2">
      <formula>MOD(ROW(),2)=0</formula>
    </cfRule>
  </conditionalFormatting>
  <conditionalFormatting sqref="A95">
    <cfRule type="expression" dxfId="0" priority="1">
      <formula>MOD(ROW(),2)=0</formula>
    </cfRule>
  </conditionalFormatting>
  <printOptions horizontalCentered="1"/>
  <pageMargins left="0.5" right="0.5" top="0.75" bottom="0.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LGS-XX No SW EMER (2)</vt:lpstr>
      <vt:lpstr>LGS-XX SW EMER</vt:lpstr>
      <vt:lpstr>LGS-XX SW-LO EMER</vt:lpstr>
      <vt:lpstr>'LGS-XX No SW EMER (2)'!Print_Area</vt:lpstr>
      <vt:lpstr>'LGS-XX SW EMER'!Print_Area</vt:lpstr>
      <vt:lpstr>'LGS-XX SW-LO EMER'!Print_Area</vt:lpstr>
      <vt:lpstr>'LGS-XX No SW EMER (2)'!Print_Titles</vt:lpstr>
      <vt:lpstr>'LGS-XX SW EMER'!Print_Titles</vt:lpstr>
      <vt:lpstr>'LGS-XX SW-LO EMER'!Print_Titles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AGM</dc:creator>
  <cp:lastModifiedBy>AGM</cp:lastModifiedBy>
  <dcterms:created xsi:type="dcterms:W3CDTF">2016-04-01T20:05:39Z</dcterms:created>
  <dcterms:modified xsi:type="dcterms:W3CDTF">2016-04-05T15:38:35Z</dcterms:modified>
</cp:coreProperties>
</file>